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id\Documents\1-OFFICE ONE\7-ECOLE\ECOLES 2021-2022\CLE EC 2021\"/>
    </mc:Choice>
  </mc:AlternateContent>
  <xr:revisionPtr revIDLastSave="0" documentId="13_ncr:1_{659D10D2-CA4E-4A5F-9F3E-67186E30E462}" xr6:coauthVersionLast="46" xr6:coauthVersionMax="46" xr10:uidLastSave="{00000000-0000-0000-0000-000000000000}"/>
  <bookViews>
    <workbookView xWindow="-120" yWindow="-120" windowWidth="29040" windowHeight="15840" xr2:uid="{F72CDE81-8A8B-403C-B8A9-2DC31B030555}"/>
  </bookViews>
  <sheets>
    <sheet name="BON CMDE MOBILIER SCOLAIRE LNR " sheetId="1" r:id="rId1"/>
    <sheet name="TARIF MOBILIER SCOLAIRE 2020" sheetId="4" r:id="rId2"/>
  </sheets>
  <definedNames>
    <definedName name="_xlnm._FilterDatabase" localSheetId="0" hidden="1">'BON CMDE MOBILIER SCOLAIRE LNR '!$A$21:$AI$75</definedName>
    <definedName name="_xlnm._FilterDatabase" localSheetId="1" hidden="1">'TARIF MOBILIER SCOLAIRE 2020'!$A$1:$G$1459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3" i="1" l="1"/>
  <c r="J73" i="1"/>
  <c r="L73" i="1" s="1"/>
  <c r="N73" i="1" s="1"/>
  <c r="M73" i="1" s="1"/>
  <c r="I73" i="1"/>
  <c r="B73" i="1"/>
  <c r="K72" i="1"/>
  <c r="J72" i="1"/>
  <c r="L72" i="1" s="1"/>
  <c r="N72" i="1" s="1"/>
  <c r="M72" i="1" s="1"/>
  <c r="I72" i="1"/>
  <c r="B72" i="1"/>
  <c r="K69" i="1"/>
  <c r="J69" i="1"/>
  <c r="L69" i="1" s="1"/>
  <c r="N69" i="1" s="1"/>
  <c r="M69" i="1" s="1"/>
  <c r="I69" i="1"/>
  <c r="B69" i="1"/>
  <c r="K68" i="1"/>
  <c r="J68" i="1"/>
  <c r="L68" i="1" s="1"/>
  <c r="N68" i="1" s="1"/>
  <c r="M68" i="1" s="1"/>
  <c r="I68" i="1"/>
  <c r="B68" i="1"/>
  <c r="K67" i="1"/>
  <c r="J67" i="1"/>
  <c r="L67" i="1" s="1"/>
  <c r="N67" i="1" s="1"/>
  <c r="M67" i="1" s="1"/>
  <c r="I67" i="1"/>
  <c r="B67" i="1"/>
  <c r="F1459" i="4" l="1"/>
  <c r="F1458" i="4"/>
  <c r="F1457" i="4"/>
  <c r="F1456" i="4"/>
  <c r="F1455" i="4"/>
  <c r="F1454" i="4"/>
  <c r="F1453" i="4"/>
  <c r="F1452" i="4"/>
  <c r="F1451" i="4"/>
  <c r="F1450" i="4"/>
  <c r="F1449" i="4"/>
  <c r="F1448" i="4"/>
  <c r="F1447" i="4"/>
  <c r="F1446" i="4"/>
  <c r="F1445" i="4"/>
  <c r="F1444" i="4"/>
  <c r="F1443" i="4"/>
  <c r="F1442" i="4"/>
  <c r="F1441" i="4"/>
  <c r="F1440" i="4"/>
  <c r="F1439" i="4"/>
  <c r="F1438" i="4"/>
  <c r="F1437" i="4"/>
  <c r="F1436" i="4"/>
  <c r="F1435" i="4"/>
  <c r="F1434" i="4"/>
  <c r="F1433" i="4"/>
  <c r="F1432" i="4"/>
  <c r="F1431" i="4"/>
  <c r="F1430" i="4"/>
  <c r="F1429" i="4"/>
  <c r="F1428" i="4"/>
  <c r="F1427" i="4"/>
  <c r="F1426" i="4"/>
  <c r="K23" i="1" l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70" i="1"/>
  <c r="K71" i="1"/>
  <c r="K74" i="1"/>
  <c r="K75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70" i="1"/>
  <c r="J70" i="1"/>
  <c r="I71" i="1"/>
  <c r="J71" i="1"/>
  <c r="I74" i="1"/>
  <c r="J74" i="1"/>
  <c r="I75" i="1"/>
  <c r="J75" i="1"/>
  <c r="I23" i="1"/>
  <c r="J23" i="1"/>
  <c r="I24" i="1"/>
  <c r="J24" i="1"/>
  <c r="I25" i="1"/>
  <c r="J25" i="1"/>
  <c r="I26" i="1"/>
  <c r="J26" i="1"/>
  <c r="I27" i="1"/>
  <c r="J27" i="1"/>
  <c r="I28" i="1"/>
  <c r="J28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70" i="1"/>
  <c r="B71" i="1"/>
  <c r="B74" i="1"/>
  <c r="B75" i="1"/>
  <c r="K22" i="1"/>
  <c r="J22" i="1"/>
  <c r="L22" i="1" s="1"/>
  <c r="I22" i="1"/>
  <c r="B22" i="1"/>
  <c r="N22" i="1" l="1"/>
  <c r="M22" i="1" s="1"/>
  <c r="S26" i="1" l="1"/>
  <c r="S27" i="1"/>
  <c r="S28" i="1"/>
  <c r="S29" i="1"/>
  <c r="S25" i="1"/>
  <c r="L23" i="1" l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70" i="1"/>
  <c r="L71" i="1"/>
  <c r="L74" i="1"/>
  <c r="L75" i="1"/>
  <c r="L76" i="1" l="1"/>
  <c r="C19" i="1" s="1"/>
  <c r="N74" i="1"/>
  <c r="M74" i="1" s="1"/>
  <c r="N70" i="1"/>
  <c r="M70" i="1" s="1"/>
  <c r="N65" i="1"/>
  <c r="M65" i="1" s="1"/>
  <c r="N63" i="1"/>
  <c r="M63" i="1" s="1"/>
  <c r="N61" i="1"/>
  <c r="M61" i="1" s="1"/>
  <c r="N59" i="1"/>
  <c r="M59" i="1" s="1"/>
  <c r="N57" i="1"/>
  <c r="M57" i="1" s="1"/>
  <c r="N55" i="1"/>
  <c r="M55" i="1" s="1"/>
  <c r="N24" i="1"/>
  <c r="M24" i="1" s="1"/>
  <c r="N53" i="1"/>
  <c r="M53" i="1" s="1"/>
  <c r="N51" i="1"/>
  <c r="M51" i="1" s="1"/>
  <c r="N49" i="1"/>
  <c r="M49" i="1" s="1"/>
  <c r="N47" i="1"/>
  <c r="M47" i="1" s="1"/>
  <c r="N45" i="1"/>
  <c r="M45" i="1" s="1"/>
  <c r="N75" i="1"/>
  <c r="M75" i="1" s="1"/>
  <c r="N66" i="1"/>
  <c r="M66" i="1" s="1"/>
  <c r="N62" i="1"/>
  <c r="M62" i="1" s="1"/>
  <c r="N58" i="1"/>
  <c r="M58" i="1" s="1"/>
  <c r="N54" i="1"/>
  <c r="M54" i="1" s="1"/>
  <c r="N50" i="1"/>
  <c r="M50" i="1" s="1"/>
  <c r="N46" i="1"/>
  <c r="M46" i="1" s="1"/>
  <c r="N42" i="1"/>
  <c r="M42" i="1" s="1"/>
  <c r="N38" i="1"/>
  <c r="M38" i="1" s="1"/>
  <c r="N32" i="1"/>
  <c r="M32" i="1" s="1"/>
  <c r="N28" i="1"/>
  <c r="M28" i="1" s="1"/>
  <c r="N71" i="1"/>
  <c r="M71" i="1" s="1"/>
  <c r="N64" i="1"/>
  <c r="M64" i="1" s="1"/>
  <c r="N60" i="1"/>
  <c r="M60" i="1" s="1"/>
  <c r="N56" i="1"/>
  <c r="M56" i="1" s="1"/>
  <c r="N52" i="1"/>
  <c r="M52" i="1" s="1"/>
  <c r="N48" i="1"/>
  <c r="M48" i="1" s="1"/>
  <c r="N44" i="1"/>
  <c r="M44" i="1" s="1"/>
  <c r="N40" i="1"/>
  <c r="M40" i="1" s="1"/>
  <c r="N36" i="1"/>
  <c r="M36" i="1" s="1"/>
  <c r="N34" i="1"/>
  <c r="M34" i="1" s="1"/>
  <c r="N30" i="1"/>
  <c r="M30" i="1" s="1"/>
  <c r="N26" i="1"/>
  <c r="M26" i="1" s="1"/>
  <c r="N43" i="1"/>
  <c r="M43" i="1" s="1"/>
  <c r="N41" i="1"/>
  <c r="M41" i="1" s="1"/>
  <c r="N39" i="1"/>
  <c r="M39" i="1" s="1"/>
  <c r="N37" i="1"/>
  <c r="M37" i="1" s="1"/>
  <c r="N35" i="1"/>
  <c r="M35" i="1" s="1"/>
  <c r="N33" i="1"/>
  <c r="M33" i="1" s="1"/>
  <c r="N31" i="1"/>
  <c r="M31" i="1" s="1"/>
  <c r="N29" i="1"/>
  <c r="M29" i="1" s="1"/>
  <c r="N27" i="1"/>
  <c r="M27" i="1" s="1"/>
  <c r="N25" i="1"/>
  <c r="M25" i="1" s="1"/>
  <c r="N23" i="1"/>
  <c r="M23" i="1" s="1"/>
  <c r="M76" i="1" l="1"/>
  <c r="D19" i="1" s="1"/>
  <c r="N76" i="1"/>
  <c r="F19" i="1" s="1"/>
</calcChain>
</file>

<file path=xl/sharedStrings.xml><?xml version="1.0" encoding="utf-8"?>
<sst xmlns="http://schemas.openxmlformats.org/spreadsheetml/2006/main" count="2524" uniqueCount="1901">
  <si>
    <t>ORGANISME PAYEUR</t>
  </si>
  <si>
    <t xml:space="preserve">COMMANDE </t>
  </si>
  <si>
    <t>LIVRAISON</t>
  </si>
  <si>
    <t>Téléphone :</t>
  </si>
  <si>
    <t>Etablissement:</t>
  </si>
  <si>
    <t>Classe:</t>
  </si>
  <si>
    <t>Date:</t>
  </si>
  <si>
    <t>Contact:</t>
  </si>
  <si>
    <t>Téléphone:</t>
  </si>
  <si>
    <t xml:space="preserve">Nom : </t>
  </si>
  <si>
    <t xml:space="preserve">Date : </t>
  </si>
  <si>
    <t>Compte client:</t>
  </si>
  <si>
    <t>Nom du Directeur ou Directrice:</t>
  </si>
  <si>
    <t>Total HT
Commande</t>
  </si>
  <si>
    <t>Total TVA</t>
  </si>
  <si>
    <t>Total TTC
Commande</t>
  </si>
  <si>
    <t>Message :</t>
  </si>
  <si>
    <t>Prix de Vente Net
Hors Taxe</t>
  </si>
  <si>
    <t>Taux TVA</t>
  </si>
  <si>
    <t>Quantité</t>
  </si>
  <si>
    <t>Désignation de l'article</t>
  </si>
  <si>
    <t>Référence 
à saisir</t>
  </si>
  <si>
    <t>Total Toutes taxes Comprises</t>
  </si>
  <si>
    <t>Prix de Vente Net Hors Taxe</t>
  </si>
  <si>
    <t>TVA</t>
  </si>
  <si>
    <t>Prix de vente Toutes Taxes Comprises</t>
  </si>
  <si>
    <t>Page</t>
  </si>
  <si>
    <t>Designation de l'article</t>
  </si>
  <si>
    <t>Total Hors taxes</t>
  </si>
  <si>
    <t>TOTAL</t>
  </si>
  <si>
    <t>Référence</t>
  </si>
  <si>
    <t>924/A</t>
  </si>
  <si>
    <t>764/A</t>
  </si>
  <si>
    <t>952/A</t>
  </si>
  <si>
    <t>ML4C1P</t>
  </si>
  <si>
    <t>ML1P2T2C</t>
  </si>
  <si>
    <t>MLESC</t>
  </si>
  <si>
    <t>MPL2P1T145</t>
  </si>
  <si>
    <t>MPL2P196</t>
  </si>
  <si>
    <t>ML4C</t>
  </si>
  <si>
    <t>ML6C</t>
  </si>
  <si>
    <t>97B.R</t>
  </si>
  <si>
    <t>ST.910/6</t>
  </si>
  <si>
    <t>ST.910/8</t>
  </si>
  <si>
    <t>ST.910/10</t>
  </si>
  <si>
    <t>ST.912/6</t>
  </si>
  <si>
    <t>ST.912/8</t>
  </si>
  <si>
    <t>ST.912/10</t>
  </si>
  <si>
    <t>ST.915/5</t>
  </si>
  <si>
    <t>ST.915/6</t>
  </si>
  <si>
    <t>ST.915/8</t>
  </si>
  <si>
    <t>MLL</t>
  </si>
  <si>
    <t>MLR</t>
  </si>
  <si>
    <t>FGO</t>
  </si>
  <si>
    <t>BLL</t>
  </si>
  <si>
    <t>FRG</t>
  </si>
  <si>
    <t>MCR</t>
  </si>
  <si>
    <t>ST.710</t>
  </si>
  <si>
    <t>ST.710B</t>
  </si>
  <si>
    <t>ST.710H</t>
  </si>
  <si>
    <t>ST.645/2</t>
  </si>
  <si>
    <t>ST.645/3</t>
  </si>
  <si>
    <t>ST.645/4</t>
  </si>
  <si>
    <t>ST.645/5</t>
  </si>
  <si>
    <t>10S</t>
  </si>
  <si>
    <t>20S</t>
  </si>
  <si>
    <t>10ACC</t>
  </si>
  <si>
    <t>10ACCS</t>
  </si>
  <si>
    <t>EMB60</t>
  </si>
  <si>
    <t>50S</t>
  </si>
  <si>
    <t>50R</t>
  </si>
  <si>
    <t>50RS</t>
  </si>
  <si>
    <t>60E</t>
  </si>
  <si>
    <t>301M</t>
  </si>
  <si>
    <t>302M</t>
  </si>
  <si>
    <t>302/BM</t>
  </si>
  <si>
    <t>303M</t>
  </si>
  <si>
    <t>304M</t>
  </si>
  <si>
    <t>304/BM</t>
  </si>
  <si>
    <t>EMB6</t>
  </si>
  <si>
    <t>302/B</t>
  </si>
  <si>
    <t>304/B</t>
  </si>
  <si>
    <t>300G</t>
  </si>
  <si>
    <t>EMB12</t>
  </si>
  <si>
    <t>TN.55M</t>
  </si>
  <si>
    <t>TN.165M</t>
  </si>
  <si>
    <t>TN.366M</t>
  </si>
  <si>
    <t>TN.126M</t>
  </si>
  <si>
    <t>TN.166M</t>
  </si>
  <si>
    <t>TN.388M</t>
  </si>
  <si>
    <t>TN.128M</t>
  </si>
  <si>
    <t>TN.168M</t>
  </si>
  <si>
    <t>TN.188M</t>
  </si>
  <si>
    <t>TN.1200M</t>
  </si>
  <si>
    <t>TN.2180M</t>
  </si>
  <si>
    <t>TN.2110M</t>
  </si>
  <si>
    <t>TN.2120M</t>
  </si>
  <si>
    <t>TN.4129M</t>
  </si>
  <si>
    <t>TN.4159M</t>
  </si>
  <si>
    <t>TN.5126M</t>
  </si>
  <si>
    <t>TN.6128M</t>
  </si>
  <si>
    <t>TN.7126M</t>
  </si>
  <si>
    <t>TN.BAC</t>
  </si>
  <si>
    <t>TN.55S</t>
  </si>
  <si>
    <t>TN.165S</t>
  </si>
  <si>
    <t>TN.366S</t>
  </si>
  <si>
    <t>TN.126S</t>
  </si>
  <si>
    <t>TN.166S</t>
  </si>
  <si>
    <t>TN.388S</t>
  </si>
  <si>
    <t>TN.128S</t>
  </si>
  <si>
    <t>TN.168S</t>
  </si>
  <si>
    <t>TN.188S</t>
  </si>
  <si>
    <t>TN.1200S</t>
  </si>
  <si>
    <t>TN.2180S</t>
  </si>
  <si>
    <t>TN.2110S</t>
  </si>
  <si>
    <t>TN.2120S</t>
  </si>
  <si>
    <t>TN.4129S</t>
  </si>
  <si>
    <t>TN.4159S</t>
  </si>
  <si>
    <t>TN.5126S</t>
  </si>
  <si>
    <t>TN.6128S</t>
  </si>
  <si>
    <t>TN.7126S</t>
  </si>
  <si>
    <t>TNDL.165M</t>
  </si>
  <si>
    <t>TNDL.366M</t>
  </si>
  <si>
    <t>TNDL.126M</t>
  </si>
  <si>
    <t>TNDL.166M</t>
  </si>
  <si>
    <t>TNDL.388M</t>
  </si>
  <si>
    <t>TNDL.128M</t>
  </si>
  <si>
    <t>TNDL.168M</t>
  </si>
  <si>
    <t>TNDL.188M</t>
  </si>
  <si>
    <t>TNDL.1200M</t>
  </si>
  <si>
    <t>TNDL.2120M</t>
  </si>
  <si>
    <t>TNDL.4129M</t>
  </si>
  <si>
    <t>TNDL.4159M</t>
  </si>
  <si>
    <t>TNDL.5126M</t>
  </si>
  <si>
    <t>TNDL.6128M</t>
  </si>
  <si>
    <t>TNDL.7126M</t>
  </si>
  <si>
    <t>TNDL.165S</t>
  </si>
  <si>
    <t>TNDL.366S</t>
  </si>
  <si>
    <t>TNDL.126S</t>
  </si>
  <si>
    <t>TNDL.166S</t>
  </si>
  <si>
    <t>TNDL.388S</t>
  </si>
  <si>
    <t>TNDL.128S</t>
  </si>
  <si>
    <t>TNDL.168S</t>
  </si>
  <si>
    <t>TNDL.188S</t>
  </si>
  <si>
    <t>TNDL.1200S</t>
  </si>
  <si>
    <t>TNDL.2120S</t>
  </si>
  <si>
    <t>TNDL.4129S</t>
  </si>
  <si>
    <t>TNDL.4159S</t>
  </si>
  <si>
    <t>TNDL.5126S</t>
  </si>
  <si>
    <t>TNDL.6128S</t>
  </si>
  <si>
    <t>TNDL.7126S</t>
  </si>
  <si>
    <t>TNDLR.165M</t>
  </si>
  <si>
    <t>TNDLR.366M</t>
  </si>
  <si>
    <t>TNDLR.126M</t>
  </si>
  <si>
    <t>TNDLR.166M</t>
  </si>
  <si>
    <t>TNDLR.388M</t>
  </si>
  <si>
    <t>TNDLR.128M</t>
  </si>
  <si>
    <t>TNDLR.168M</t>
  </si>
  <si>
    <t>TNDLR.188M</t>
  </si>
  <si>
    <t>TNDLR.1200M</t>
  </si>
  <si>
    <t>TNDLR.2120M</t>
  </si>
  <si>
    <t>TNDLR.4129M</t>
  </si>
  <si>
    <t>TNDLR.4159M</t>
  </si>
  <si>
    <t>TNDLR.5126M</t>
  </si>
  <si>
    <t>TNDLR.6128M</t>
  </si>
  <si>
    <t>TNDLR.7126M</t>
  </si>
  <si>
    <t>TNDLR.165S</t>
  </si>
  <si>
    <t>TNDLR.366S</t>
  </si>
  <si>
    <t>TNDLR.126S</t>
  </si>
  <si>
    <t>TNDLR.166S</t>
  </si>
  <si>
    <t>TNDLR.388S</t>
  </si>
  <si>
    <t>TNDLR.128S</t>
  </si>
  <si>
    <t>TNDLR.168S</t>
  </si>
  <si>
    <t>TNDLR.188S</t>
  </si>
  <si>
    <t>TNDLR.1200S</t>
  </si>
  <si>
    <t>TNDLR.2120S</t>
  </si>
  <si>
    <t>TNDLR.4129S</t>
  </si>
  <si>
    <t>TNDLR.4159S</t>
  </si>
  <si>
    <t>TNDLR.5126S</t>
  </si>
  <si>
    <t>TNDLR.6128S</t>
  </si>
  <si>
    <t>TNDLR.7126S</t>
  </si>
  <si>
    <t>TPM.126M</t>
  </si>
  <si>
    <t>TPM.146M</t>
  </si>
  <si>
    <t>TPM.166M</t>
  </si>
  <si>
    <t>TPM.186M</t>
  </si>
  <si>
    <t>TPM.128M</t>
  </si>
  <si>
    <t>TPM.148M</t>
  </si>
  <si>
    <t>TPM.168M</t>
  </si>
  <si>
    <t>TPM.188M</t>
  </si>
  <si>
    <t>TPMR.140M</t>
  </si>
  <si>
    <t>TPMR.160M</t>
  </si>
  <si>
    <t>TPMO.147M</t>
  </si>
  <si>
    <t>TPMO.168M</t>
  </si>
  <si>
    <t>TPM.90°M</t>
  </si>
  <si>
    <t>TPM.CH</t>
  </si>
  <si>
    <t>TPM.126S</t>
  </si>
  <si>
    <t>TPM.146S</t>
  </si>
  <si>
    <t>TPM.166S</t>
  </si>
  <si>
    <t>TPM.186S</t>
  </si>
  <si>
    <t>TPM.128S</t>
  </si>
  <si>
    <t>TPM.148S</t>
  </si>
  <si>
    <t>TPM.168S</t>
  </si>
  <si>
    <t>TPM.188S</t>
  </si>
  <si>
    <t>TPMO.147S</t>
  </si>
  <si>
    <t>TPMO.168S</t>
  </si>
  <si>
    <t>TPM.90°S</t>
  </si>
  <si>
    <t>AM4P.086M</t>
  </si>
  <si>
    <t>AM4P.126M</t>
  </si>
  <si>
    <t>AM4P.146M</t>
  </si>
  <si>
    <t>AM4P.166M</t>
  </si>
  <si>
    <t>AM4P.186M</t>
  </si>
  <si>
    <t>SUPPG.4P</t>
  </si>
  <si>
    <t>CLN</t>
  </si>
  <si>
    <t>CLS</t>
  </si>
  <si>
    <t>CLNACC</t>
  </si>
  <si>
    <t>CLSACC</t>
  </si>
  <si>
    <t>TL.165M</t>
  </si>
  <si>
    <t>TL.366M</t>
  </si>
  <si>
    <t>TL.126M</t>
  </si>
  <si>
    <t>TL.388M</t>
  </si>
  <si>
    <t>TL.128M</t>
  </si>
  <si>
    <t>TL.160M</t>
  </si>
  <si>
    <t>TL.180M</t>
  </si>
  <si>
    <t>TL.1200M</t>
  </si>
  <si>
    <t>TL.2120M</t>
  </si>
  <si>
    <t>TL.4129M</t>
  </si>
  <si>
    <t>TL.4159M</t>
  </si>
  <si>
    <t>TL.5126M</t>
  </si>
  <si>
    <t>TL.6128M</t>
  </si>
  <si>
    <t>TL.7126M</t>
  </si>
  <si>
    <t>TL.165S</t>
  </si>
  <si>
    <t>TL.366S</t>
  </si>
  <si>
    <t>TL.126S</t>
  </si>
  <si>
    <t>TL.388S</t>
  </si>
  <si>
    <t>TL.128S</t>
  </si>
  <si>
    <t>TL.160S</t>
  </si>
  <si>
    <t>TL.180S</t>
  </si>
  <si>
    <t>TL.1200S</t>
  </si>
  <si>
    <t>TL.2120S</t>
  </si>
  <si>
    <t>TL.4129S</t>
  </si>
  <si>
    <t>TL.4159S</t>
  </si>
  <si>
    <t>TL.5126S</t>
  </si>
  <si>
    <t>TL.6128S</t>
  </si>
  <si>
    <t>TL.7126S</t>
  </si>
  <si>
    <t>BANQUETOV</t>
  </si>
  <si>
    <t>BANQUETRT</t>
  </si>
  <si>
    <t>OPT374006</t>
  </si>
  <si>
    <t>OPT374005</t>
  </si>
  <si>
    <t>OPTBANQUETOV</t>
  </si>
  <si>
    <t>OPTBANQUETRT</t>
  </si>
  <si>
    <t>BP2MPV</t>
  </si>
  <si>
    <t>BBDR</t>
  </si>
  <si>
    <t>BBDHR.60</t>
  </si>
  <si>
    <t>314/B</t>
  </si>
  <si>
    <t>314/C</t>
  </si>
  <si>
    <t>314/D</t>
  </si>
  <si>
    <t>108/B</t>
  </si>
  <si>
    <t>109/B</t>
  </si>
  <si>
    <t>112/B</t>
  </si>
  <si>
    <t>101/B</t>
  </si>
  <si>
    <t>101/C</t>
  </si>
  <si>
    <t>101/D</t>
  </si>
  <si>
    <t>102/B</t>
  </si>
  <si>
    <t>107/B</t>
  </si>
  <si>
    <t>OPTABL120</t>
  </si>
  <si>
    <t>OPTABL90</t>
  </si>
  <si>
    <t>OPTABL40</t>
  </si>
  <si>
    <t>OPTSER</t>
  </si>
  <si>
    <t>OPR75</t>
  </si>
  <si>
    <t>OPRM75</t>
  </si>
  <si>
    <t>92M1P</t>
  </si>
  <si>
    <t>93M1P</t>
  </si>
  <si>
    <t>94M2P</t>
  </si>
  <si>
    <t>OPR50</t>
  </si>
  <si>
    <t>60M2C.1</t>
  </si>
  <si>
    <t>60M2C.2</t>
  </si>
  <si>
    <t>60M2C.3</t>
  </si>
  <si>
    <t>60M2C.4</t>
  </si>
  <si>
    <t>60M2C.5</t>
  </si>
  <si>
    <t>60M3C.1</t>
  </si>
  <si>
    <t>60M3C.2</t>
  </si>
  <si>
    <t>60M3C.3</t>
  </si>
  <si>
    <t>60M3C.4</t>
  </si>
  <si>
    <t>60M3C.5</t>
  </si>
  <si>
    <t>60M3C.6</t>
  </si>
  <si>
    <t>60M3C.7</t>
  </si>
  <si>
    <t>60M4C.1</t>
  </si>
  <si>
    <t>60M4C.2</t>
  </si>
  <si>
    <t>60M4C.3</t>
  </si>
  <si>
    <t>60M4C.4</t>
  </si>
  <si>
    <t>60M4C.5</t>
  </si>
  <si>
    <t>60M4C.6</t>
  </si>
  <si>
    <t>60M4C.7</t>
  </si>
  <si>
    <t>OPTION SOCLE</t>
  </si>
  <si>
    <t>76M2C.1</t>
  </si>
  <si>
    <t>76M2C.2</t>
  </si>
  <si>
    <t>76M2C.3</t>
  </si>
  <si>
    <t>76M2C.4</t>
  </si>
  <si>
    <t>76M2C.5</t>
  </si>
  <si>
    <t>76M3C.1</t>
  </si>
  <si>
    <t>76M3C.2</t>
  </si>
  <si>
    <t>76M3C.3</t>
  </si>
  <si>
    <t>76M3C.4</t>
  </si>
  <si>
    <t>76M3C.5</t>
  </si>
  <si>
    <t>76M3C.6</t>
  </si>
  <si>
    <t>76M3C.7</t>
  </si>
  <si>
    <t>76M4C.1</t>
  </si>
  <si>
    <t>76M4C.2</t>
  </si>
  <si>
    <t>76M4C.3</t>
  </si>
  <si>
    <t>76M4C.4</t>
  </si>
  <si>
    <t>76M4C.5</t>
  </si>
  <si>
    <t>76M4C.6</t>
  </si>
  <si>
    <t>76M4C.7</t>
  </si>
  <si>
    <t>91M2C.1</t>
  </si>
  <si>
    <t>91M2C.2</t>
  </si>
  <si>
    <t>91M2C.3</t>
  </si>
  <si>
    <t>91M2C.4</t>
  </si>
  <si>
    <t>91M2C.5</t>
  </si>
  <si>
    <t>91M3C.1</t>
  </si>
  <si>
    <t>91M3C.2</t>
  </si>
  <si>
    <t>91M3C.3</t>
  </si>
  <si>
    <t>91M3C.4</t>
  </si>
  <si>
    <t>91M3C.5</t>
  </si>
  <si>
    <t>91M3C.6</t>
  </si>
  <si>
    <t>91M3C.7</t>
  </si>
  <si>
    <t>91M4C.1</t>
  </si>
  <si>
    <t>91M4C.2</t>
  </si>
  <si>
    <t>91M4C.3</t>
  </si>
  <si>
    <t>91M4C.4</t>
  </si>
  <si>
    <t>91M4C.5</t>
  </si>
  <si>
    <t>91M4C.6</t>
  </si>
  <si>
    <t>91M4C.7</t>
  </si>
  <si>
    <t>170C.1</t>
  </si>
  <si>
    <t>170C.2</t>
  </si>
  <si>
    <t>170C.3</t>
  </si>
  <si>
    <t>170C.4</t>
  </si>
  <si>
    <t>170C.5</t>
  </si>
  <si>
    <t>170C.6</t>
  </si>
  <si>
    <t>170PC.1</t>
  </si>
  <si>
    <t>170PC.2</t>
  </si>
  <si>
    <t>170PC.3</t>
  </si>
  <si>
    <t>170PC.4</t>
  </si>
  <si>
    <t>170PC.5</t>
  </si>
  <si>
    <t>170PC.6</t>
  </si>
  <si>
    <t>B1</t>
  </si>
  <si>
    <t>B2</t>
  </si>
  <si>
    <t>B3</t>
  </si>
  <si>
    <t>100.9</t>
  </si>
  <si>
    <t>B4C.4T</t>
  </si>
  <si>
    <t>B4C.8T</t>
  </si>
  <si>
    <t>B4C.24T</t>
  </si>
  <si>
    <t>B6C.6T</t>
  </si>
  <si>
    <t>B6C.12T</t>
  </si>
  <si>
    <t>B6C.44T</t>
  </si>
  <si>
    <t>B6C.28T</t>
  </si>
  <si>
    <t>ST.119</t>
  </si>
  <si>
    <t>C4PAD</t>
  </si>
  <si>
    <t>CE4P</t>
  </si>
  <si>
    <t>CE4PS</t>
  </si>
  <si>
    <t>CP4P</t>
  </si>
  <si>
    <t>CP4PAM</t>
  </si>
  <si>
    <t>CME</t>
  </si>
  <si>
    <t>CMES</t>
  </si>
  <si>
    <t>CMTE</t>
  </si>
  <si>
    <t>CMTES</t>
  </si>
  <si>
    <t>CMP</t>
  </si>
  <si>
    <t>CMPAM</t>
  </si>
  <si>
    <t>CMPS</t>
  </si>
  <si>
    <t>CTE</t>
  </si>
  <si>
    <t>CTEE</t>
  </si>
  <si>
    <t>CTEES</t>
  </si>
  <si>
    <t>CTE4P</t>
  </si>
  <si>
    <t>CTE4PS</t>
  </si>
  <si>
    <t>CVE</t>
  </si>
  <si>
    <t>CVT</t>
  </si>
  <si>
    <t>CVT/S</t>
  </si>
  <si>
    <t>CVP</t>
  </si>
  <si>
    <t>CVTRN</t>
  </si>
  <si>
    <t>CVTRS</t>
  </si>
  <si>
    <t>ALF</t>
  </si>
  <si>
    <t>ALR</t>
  </si>
  <si>
    <t>ALP</t>
  </si>
  <si>
    <t>BC120</t>
  </si>
  <si>
    <t>BC160</t>
  </si>
  <si>
    <t>BC200</t>
  </si>
  <si>
    <t>BCD120</t>
  </si>
  <si>
    <t>BCD160</t>
  </si>
  <si>
    <t>BCD200</t>
  </si>
  <si>
    <t>BC120M</t>
  </si>
  <si>
    <t>BC160M</t>
  </si>
  <si>
    <t>BC200M</t>
  </si>
  <si>
    <t>BCD120M</t>
  </si>
  <si>
    <t>BCD160M</t>
  </si>
  <si>
    <t>BCD200M</t>
  </si>
  <si>
    <t>ST.6257</t>
  </si>
  <si>
    <t>ST.6259</t>
  </si>
  <si>
    <t>ST.62511</t>
  </si>
  <si>
    <t>ST.62513</t>
  </si>
  <si>
    <t>ST.625CV7</t>
  </si>
  <si>
    <t>ST.625CV9</t>
  </si>
  <si>
    <t>ST.625CV11</t>
  </si>
  <si>
    <t>ST.625CV13</t>
  </si>
  <si>
    <t>TD4P75M</t>
  </si>
  <si>
    <t>TD4P135M</t>
  </si>
  <si>
    <t>TD4P75S</t>
  </si>
  <si>
    <t>TD4P135S</t>
  </si>
  <si>
    <t>CR</t>
  </si>
  <si>
    <t>CRV</t>
  </si>
  <si>
    <t>CASE</t>
  </si>
  <si>
    <t>TD4PET184M</t>
  </si>
  <si>
    <t>TD4PET224M</t>
  </si>
  <si>
    <t>TD4PET184S</t>
  </si>
  <si>
    <t>TD4PET224S</t>
  </si>
  <si>
    <t>TM4PM</t>
  </si>
  <si>
    <t>TB4PM</t>
  </si>
  <si>
    <t>TM4PS</t>
  </si>
  <si>
    <t>TB4PS</t>
  </si>
  <si>
    <t>TAMAM</t>
  </si>
  <si>
    <t>TABAM</t>
  </si>
  <si>
    <t>TAMAS</t>
  </si>
  <si>
    <t>TABAS</t>
  </si>
  <si>
    <t>TMD1M</t>
  </si>
  <si>
    <t>TBD1M</t>
  </si>
  <si>
    <t>TMD1S</t>
  </si>
  <si>
    <t>TBD1S</t>
  </si>
  <si>
    <t>TMR2M</t>
  </si>
  <si>
    <t>TBR2M</t>
  </si>
  <si>
    <t>TMR2S</t>
  </si>
  <si>
    <t>TBR2S</t>
  </si>
  <si>
    <t>TUMFM</t>
  </si>
  <si>
    <t>TUBFM</t>
  </si>
  <si>
    <t>TUMFS</t>
  </si>
  <si>
    <t>TUBFS</t>
  </si>
  <si>
    <t>TUMRM</t>
  </si>
  <si>
    <t>TUBRM</t>
  </si>
  <si>
    <t>TUMRS</t>
  </si>
  <si>
    <t>TUBRS</t>
  </si>
  <si>
    <t>TMC45M</t>
  </si>
  <si>
    <t>TBC45M</t>
  </si>
  <si>
    <t>TMC45S</t>
  </si>
  <si>
    <t>TBC45S</t>
  </si>
  <si>
    <t>TMCRM</t>
  </si>
  <si>
    <t>TBCRM</t>
  </si>
  <si>
    <t>TMCRS</t>
  </si>
  <si>
    <t>TBCRS</t>
  </si>
  <si>
    <t>THR2M</t>
  </si>
  <si>
    <t>THR2S</t>
  </si>
  <si>
    <t>TDRM</t>
  </si>
  <si>
    <t>TDRS</t>
  </si>
  <si>
    <t>BP4P.136M</t>
  </si>
  <si>
    <t>BP4P.168M</t>
  </si>
  <si>
    <t>BP4P.136S</t>
  </si>
  <si>
    <t>BP4P.168S</t>
  </si>
  <si>
    <t>TAB</t>
  </si>
  <si>
    <t>TI1</t>
  </si>
  <si>
    <t>C2T</t>
  </si>
  <si>
    <t>C1P</t>
  </si>
  <si>
    <t>C1DS</t>
  </si>
  <si>
    <t>609/B</t>
  </si>
  <si>
    <t>610/B</t>
  </si>
  <si>
    <t>610/C</t>
  </si>
  <si>
    <t>615/B</t>
  </si>
  <si>
    <t>615/C</t>
  </si>
  <si>
    <t>615/90C</t>
  </si>
  <si>
    <t>611/B</t>
  </si>
  <si>
    <t>613/B</t>
  </si>
  <si>
    <t>701/16C</t>
  </si>
  <si>
    <t>704/16C</t>
  </si>
  <si>
    <t>707/16C</t>
  </si>
  <si>
    <t>SERCP</t>
  </si>
  <si>
    <t>CP</t>
  </si>
  <si>
    <t>715/B</t>
  </si>
  <si>
    <t>MCT32</t>
  </si>
  <si>
    <t>MP12C</t>
  </si>
  <si>
    <t>ARB.2</t>
  </si>
  <si>
    <t>ARB.4</t>
  </si>
  <si>
    <t>ARM1</t>
  </si>
  <si>
    <t>718/B</t>
  </si>
  <si>
    <t>CMD</t>
  </si>
  <si>
    <t>CTEH</t>
  </si>
  <si>
    <t>EMB24</t>
  </si>
  <si>
    <t>721G</t>
  </si>
  <si>
    <t>722G</t>
  </si>
  <si>
    <t>723G</t>
  </si>
  <si>
    <t>723/BG</t>
  </si>
  <si>
    <t>724/B</t>
  </si>
  <si>
    <t>725G</t>
  </si>
  <si>
    <t>726/BG</t>
  </si>
  <si>
    <t>726G</t>
  </si>
  <si>
    <t>727G</t>
  </si>
  <si>
    <t>729G</t>
  </si>
  <si>
    <t>OPTIONS CHS</t>
  </si>
  <si>
    <t>BR4P.086M</t>
  </si>
  <si>
    <t>BR4P.088M</t>
  </si>
  <si>
    <t>BR4P.126M</t>
  </si>
  <si>
    <t>BR4P.128M</t>
  </si>
  <si>
    <t>BR4P.146M</t>
  </si>
  <si>
    <t>BR4P.148M</t>
  </si>
  <si>
    <t>BR4P.166M</t>
  </si>
  <si>
    <t>BR4P.168M</t>
  </si>
  <si>
    <t>BR4P.186M</t>
  </si>
  <si>
    <t>BR4P.188M</t>
  </si>
  <si>
    <t>BR4P.086S</t>
  </si>
  <si>
    <t>BR4P.088S</t>
  </si>
  <si>
    <t>BR4P.126S</t>
  </si>
  <si>
    <t>BR4P.128S</t>
  </si>
  <si>
    <t>BR4P.146S</t>
  </si>
  <si>
    <t>BR4P.148S</t>
  </si>
  <si>
    <t>BR4P.166S</t>
  </si>
  <si>
    <t>BR4P.168S</t>
  </si>
  <si>
    <t>BR4P.186S</t>
  </si>
  <si>
    <t>BR4P.188S</t>
  </si>
  <si>
    <t>BR.86M</t>
  </si>
  <si>
    <t>BR.88M</t>
  </si>
  <si>
    <t>BR.126M</t>
  </si>
  <si>
    <t>BR.128M</t>
  </si>
  <si>
    <t>BR.146M</t>
  </si>
  <si>
    <t>BR.148M</t>
  </si>
  <si>
    <t>BR.166M</t>
  </si>
  <si>
    <t>BR.168M</t>
  </si>
  <si>
    <t>BR.186M</t>
  </si>
  <si>
    <t>BR.188M</t>
  </si>
  <si>
    <t>BR.86S</t>
  </si>
  <si>
    <t>BR.88S</t>
  </si>
  <si>
    <t>BR.126S</t>
  </si>
  <si>
    <t>BR.128S</t>
  </si>
  <si>
    <t>BR.146S</t>
  </si>
  <si>
    <t>BR.148S</t>
  </si>
  <si>
    <t>BR.166S</t>
  </si>
  <si>
    <t>BR.168S</t>
  </si>
  <si>
    <t>BR.186S</t>
  </si>
  <si>
    <t>BR.188S</t>
  </si>
  <si>
    <t>B.086RM</t>
  </si>
  <si>
    <t>B.088RM</t>
  </si>
  <si>
    <t>B.126RM</t>
  </si>
  <si>
    <t>B.128RM</t>
  </si>
  <si>
    <t>B.146RM</t>
  </si>
  <si>
    <t>B.148RM</t>
  </si>
  <si>
    <t>B.166RM</t>
  </si>
  <si>
    <t>B.168RM</t>
  </si>
  <si>
    <t>B.186RM</t>
  </si>
  <si>
    <t>B.188RM</t>
  </si>
  <si>
    <t>B.086RS</t>
  </si>
  <si>
    <t>B.088RS</t>
  </si>
  <si>
    <t>B.126RS</t>
  </si>
  <si>
    <t>B.128RS</t>
  </si>
  <si>
    <t>B.146RS</t>
  </si>
  <si>
    <t>B.148RS</t>
  </si>
  <si>
    <t>B.166RS</t>
  </si>
  <si>
    <t>B.168RS</t>
  </si>
  <si>
    <t>B.186RS</t>
  </si>
  <si>
    <t>B.188RS</t>
  </si>
  <si>
    <t>B2PR.087M</t>
  </si>
  <si>
    <t>B2PR.127M</t>
  </si>
  <si>
    <t>B2PR.088M</t>
  </si>
  <si>
    <t>B2PR.128M</t>
  </si>
  <si>
    <t>B2PR.087S</t>
  </si>
  <si>
    <t>B2PR.127S</t>
  </si>
  <si>
    <t>B2PR.088S</t>
  </si>
  <si>
    <t>B2PR.128S</t>
  </si>
  <si>
    <t>PFE</t>
  </si>
  <si>
    <t>SUPPGR</t>
  </si>
  <si>
    <t>BR02</t>
  </si>
  <si>
    <t>BR02/B</t>
  </si>
  <si>
    <t>SUPPG</t>
  </si>
  <si>
    <t>BR.81M</t>
  </si>
  <si>
    <t>BR.121M</t>
  </si>
  <si>
    <t>BR.141M</t>
  </si>
  <si>
    <t>BR.161M</t>
  </si>
  <si>
    <t>BR.181M</t>
  </si>
  <si>
    <t>TCM</t>
  </si>
  <si>
    <t>T01.77M</t>
  </si>
  <si>
    <t>T01.87M</t>
  </si>
  <si>
    <t>T01.88M</t>
  </si>
  <si>
    <t>T01.07M</t>
  </si>
  <si>
    <t>T01.08M</t>
  </si>
  <si>
    <t>T01.127M</t>
  </si>
  <si>
    <t>T01.128M</t>
  </si>
  <si>
    <t>T01.147M</t>
  </si>
  <si>
    <t>T01.148M</t>
  </si>
  <si>
    <t>T01.167M</t>
  </si>
  <si>
    <t>T01.168M</t>
  </si>
  <si>
    <t>T01.77S</t>
  </si>
  <si>
    <t>T01.87S</t>
  </si>
  <si>
    <t>T01.88S</t>
  </si>
  <si>
    <t>T01.07S</t>
  </si>
  <si>
    <t>T01.08S</t>
  </si>
  <si>
    <t>T01.127S</t>
  </si>
  <si>
    <t>T01.128S</t>
  </si>
  <si>
    <t>T01.147S</t>
  </si>
  <si>
    <t>T01.148S</t>
  </si>
  <si>
    <t>T01.167S</t>
  </si>
  <si>
    <t>T01.168S</t>
  </si>
  <si>
    <t>T02.87M</t>
  </si>
  <si>
    <t>T02.88M</t>
  </si>
  <si>
    <t>T02.127M</t>
  </si>
  <si>
    <t>T02.128M</t>
  </si>
  <si>
    <t>T02.147M</t>
  </si>
  <si>
    <t>T02.148M</t>
  </si>
  <si>
    <t>T02.167M</t>
  </si>
  <si>
    <t>T02.168M</t>
  </si>
  <si>
    <t>T02.87S</t>
  </si>
  <si>
    <t>T02.88S</t>
  </si>
  <si>
    <t>T02.127S</t>
  </si>
  <si>
    <t>T02.128S</t>
  </si>
  <si>
    <t>T02.147S</t>
  </si>
  <si>
    <t>T02.148S</t>
  </si>
  <si>
    <t>T02.167S</t>
  </si>
  <si>
    <t>T02.168S</t>
  </si>
  <si>
    <t>T03.87M</t>
  </si>
  <si>
    <t>T03.88M</t>
  </si>
  <si>
    <t>T03.127M</t>
  </si>
  <si>
    <t>T03.128M</t>
  </si>
  <si>
    <t>T03.147M</t>
  </si>
  <si>
    <t>T03.148M</t>
  </si>
  <si>
    <t>T03.167M</t>
  </si>
  <si>
    <t>T03.168M</t>
  </si>
  <si>
    <t>OPTGV</t>
  </si>
  <si>
    <t>T03.87S</t>
  </si>
  <si>
    <t>T03.88S</t>
  </si>
  <si>
    <t>T03.127S</t>
  </si>
  <si>
    <t>T03.128S</t>
  </si>
  <si>
    <t>T03.147S</t>
  </si>
  <si>
    <t>T03.148S</t>
  </si>
  <si>
    <t>T03.167S</t>
  </si>
  <si>
    <t>T03.168S</t>
  </si>
  <si>
    <t>T01.77RM</t>
  </si>
  <si>
    <t>T01.87RM</t>
  </si>
  <si>
    <t>T01.88RM</t>
  </si>
  <si>
    <t>T01.07RM</t>
  </si>
  <si>
    <t>T01.08RM</t>
  </si>
  <si>
    <t>T01.127RM</t>
  </si>
  <si>
    <t>T01.128RM</t>
  </si>
  <si>
    <t>T01.147RM</t>
  </si>
  <si>
    <t>T01.148RM</t>
  </si>
  <si>
    <t>T01.167RM</t>
  </si>
  <si>
    <t>T01.168RM</t>
  </si>
  <si>
    <t>T01.77RS</t>
  </si>
  <si>
    <t>T01.87RS</t>
  </si>
  <si>
    <t>T01.88RS</t>
  </si>
  <si>
    <t>T01.07RS</t>
  </si>
  <si>
    <t>T01.08RS</t>
  </si>
  <si>
    <t>T01.127RS</t>
  </si>
  <si>
    <t>T01.128RS</t>
  </si>
  <si>
    <t>T01.147RS</t>
  </si>
  <si>
    <t>T01.148RS</t>
  </si>
  <si>
    <t>T01.167RS</t>
  </si>
  <si>
    <t>T01.168RS</t>
  </si>
  <si>
    <t>T02.87RM</t>
  </si>
  <si>
    <t>T02.88RM</t>
  </si>
  <si>
    <t>T02.127RM</t>
  </si>
  <si>
    <t>T02.128RM</t>
  </si>
  <si>
    <t>T02.147RM</t>
  </si>
  <si>
    <t>T02.148RM</t>
  </si>
  <si>
    <t>T02.167RM</t>
  </si>
  <si>
    <t>T02.168RM</t>
  </si>
  <si>
    <t>T02.87RS</t>
  </si>
  <si>
    <t>T02.88RS</t>
  </si>
  <si>
    <t>T02.127RS</t>
  </si>
  <si>
    <t>T02.128RS</t>
  </si>
  <si>
    <t>T02.147RS</t>
  </si>
  <si>
    <t>T02.148RS</t>
  </si>
  <si>
    <t>T02.167RS</t>
  </si>
  <si>
    <t>T02.168RS</t>
  </si>
  <si>
    <t>T03.87RM</t>
  </si>
  <si>
    <t>T03.88RM</t>
  </si>
  <si>
    <t>T03.127RM</t>
  </si>
  <si>
    <t>T03.128RM</t>
  </si>
  <si>
    <t>T03.147RM</t>
  </si>
  <si>
    <t>T03.148RM</t>
  </si>
  <si>
    <t>T03.167RM</t>
  </si>
  <si>
    <t>T03.168RM</t>
  </si>
  <si>
    <t>T03.87RS</t>
  </si>
  <si>
    <t>T03.88RS</t>
  </si>
  <si>
    <t>T03.127RS</t>
  </si>
  <si>
    <t>T03.128RS</t>
  </si>
  <si>
    <t>T03.147RS</t>
  </si>
  <si>
    <t>T03.148RS</t>
  </si>
  <si>
    <t>T03.167RS</t>
  </si>
  <si>
    <t>T03.168RS</t>
  </si>
  <si>
    <t>T04.77M</t>
  </si>
  <si>
    <t>T04.87M</t>
  </si>
  <si>
    <t>T04.88M</t>
  </si>
  <si>
    <t>T04.107M</t>
  </si>
  <si>
    <t>T04.108M</t>
  </si>
  <si>
    <t>T04.127M</t>
  </si>
  <si>
    <t>T04.128M</t>
  </si>
  <si>
    <t>T04.147M</t>
  </si>
  <si>
    <t>T04.148M</t>
  </si>
  <si>
    <t>T04.167M</t>
  </si>
  <si>
    <t>T04.168M</t>
  </si>
  <si>
    <t>T04.D168M</t>
  </si>
  <si>
    <t>T04.77S</t>
  </si>
  <si>
    <t>T04.87S</t>
  </si>
  <si>
    <t>T04.88S</t>
  </si>
  <si>
    <t>T04.107S</t>
  </si>
  <si>
    <t>T04.108S</t>
  </si>
  <si>
    <t>T04.127S</t>
  </si>
  <si>
    <t>T04.128S</t>
  </si>
  <si>
    <t>T04.147S</t>
  </si>
  <si>
    <t>T04.148S</t>
  </si>
  <si>
    <t>T04.167S</t>
  </si>
  <si>
    <t>T04.168S</t>
  </si>
  <si>
    <t>T04.D168S</t>
  </si>
  <si>
    <t>T04.77RM</t>
  </si>
  <si>
    <t>T04.87RM</t>
  </si>
  <si>
    <t>T04.88RM</t>
  </si>
  <si>
    <t>T04.107RM</t>
  </si>
  <si>
    <t>T04.108RM</t>
  </si>
  <si>
    <t>T04.127RM</t>
  </si>
  <si>
    <t>T04.128RM</t>
  </si>
  <si>
    <t>T04.147RM</t>
  </si>
  <si>
    <t>T04.148RM</t>
  </si>
  <si>
    <t>T04.167RM</t>
  </si>
  <si>
    <t>T04.168RM</t>
  </si>
  <si>
    <t>T04.77RS</t>
  </si>
  <si>
    <t>T04.87RS</t>
  </si>
  <si>
    <t>T04.88RS</t>
  </si>
  <si>
    <t>T04.107RS</t>
  </si>
  <si>
    <t>T04.108RS</t>
  </si>
  <si>
    <t>T04.127RS</t>
  </si>
  <si>
    <t>T04.128RS</t>
  </si>
  <si>
    <t>T04.147RS</t>
  </si>
  <si>
    <t>T04.148RS</t>
  </si>
  <si>
    <t>T04.167RS</t>
  </si>
  <si>
    <t>T04.168RS</t>
  </si>
  <si>
    <t>SUPM</t>
  </si>
  <si>
    <t>SUPCM</t>
  </si>
  <si>
    <t>T07</t>
  </si>
  <si>
    <t>T07.R</t>
  </si>
  <si>
    <t>T08</t>
  </si>
  <si>
    <t>T08.R</t>
  </si>
  <si>
    <t>CSUP</t>
  </si>
  <si>
    <t>TCS</t>
  </si>
  <si>
    <t>DM.166M</t>
  </si>
  <si>
    <t>DM.166S</t>
  </si>
  <si>
    <t>AL.98M</t>
  </si>
  <si>
    <t>AL.98S</t>
  </si>
  <si>
    <t>T06.70</t>
  </si>
  <si>
    <t>T06.80</t>
  </si>
  <si>
    <t>T06.120</t>
  </si>
  <si>
    <t>T06.140</t>
  </si>
  <si>
    <t>T06.160</t>
  </si>
  <si>
    <t>T06.180</t>
  </si>
  <si>
    <t>P01</t>
  </si>
  <si>
    <t>PFS</t>
  </si>
  <si>
    <t>PL02</t>
  </si>
  <si>
    <t>ARMV.1</t>
  </si>
  <si>
    <t>ARMV.2</t>
  </si>
  <si>
    <t>ARMV.3</t>
  </si>
  <si>
    <t>ARMV.5</t>
  </si>
  <si>
    <t>ARC.2</t>
  </si>
  <si>
    <t>ARC.4</t>
  </si>
  <si>
    <t>ARC.6</t>
  </si>
  <si>
    <t>ARC.5</t>
  </si>
  <si>
    <t>ARC.10</t>
  </si>
  <si>
    <t>ARMVO</t>
  </si>
  <si>
    <t>ARV1.P</t>
  </si>
  <si>
    <t>ARV2.P</t>
  </si>
  <si>
    <t>ARV3.P</t>
  </si>
  <si>
    <t>OPTPP</t>
  </si>
  <si>
    <t>ARV1.S</t>
  </si>
  <si>
    <t>ARV2.S</t>
  </si>
  <si>
    <t>ARV3.S</t>
  </si>
  <si>
    <t>ARZ.1</t>
  </si>
  <si>
    <t>ARZ.2</t>
  </si>
  <si>
    <t>ARZ.3</t>
  </si>
  <si>
    <t>ARVP.1</t>
  </si>
  <si>
    <t>ARVP.2</t>
  </si>
  <si>
    <t>AR.1</t>
  </si>
  <si>
    <t>AR.2</t>
  </si>
  <si>
    <t>AR.3</t>
  </si>
  <si>
    <t>AR.4</t>
  </si>
  <si>
    <t>AR.5</t>
  </si>
  <si>
    <t>AR.6</t>
  </si>
  <si>
    <t>BV.1</t>
  </si>
  <si>
    <t>BV.2</t>
  </si>
  <si>
    <t>BV.3</t>
  </si>
  <si>
    <t>BV.4</t>
  </si>
  <si>
    <t>BV.5</t>
  </si>
  <si>
    <t>BV.6</t>
  </si>
  <si>
    <t>T4P.66M</t>
  </si>
  <si>
    <t>T4P.76M</t>
  </si>
  <si>
    <t>T4P.1M</t>
  </si>
  <si>
    <t>T4P.2M</t>
  </si>
  <si>
    <t>T4P.3M</t>
  </si>
  <si>
    <t>T4P.166M</t>
  </si>
  <si>
    <t>T4P.188M</t>
  </si>
  <si>
    <t>T4P.260M</t>
  </si>
  <si>
    <t>T4P.135M</t>
  </si>
  <si>
    <t>T4P.5M</t>
  </si>
  <si>
    <t>T4P.6M</t>
  </si>
  <si>
    <t>T4P.7M</t>
  </si>
  <si>
    <t>T4P.8M</t>
  </si>
  <si>
    <t>T4P.9M</t>
  </si>
  <si>
    <t>T4P.10M</t>
  </si>
  <si>
    <t>T4P.11M</t>
  </si>
  <si>
    <t>T4P.140M</t>
  </si>
  <si>
    <t>T4P.12M</t>
  </si>
  <si>
    <t>T4P.13M</t>
  </si>
  <si>
    <t>T4P.280M</t>
  </si>
  <si>
    <t>T4P.210M</t>
  </si>
  <si>
    <t>T4P.80M</t>
  </si>
  <si>
    <t>T4P.100M</t>
  </si>
  <si>
    <t>T4P.14M</t>
  </si>
  <si>
    <t>T4P.60S</t>
  </si>
  <si>
    <t>T4P.135S</t>
  </si>
  <si>
    <t>T4P.1S</t>
  </si>
  <si>
    <t>T4P.2S</t>
  </si>
  <si>
    <t>T4P.3S</t>
  </si>
  <si>
    <t>T4P.166S</t>
  </si>
  <si>
    <t>T4P.188S</t>
  </si>
  <si>
    <t>T4P.260S</t>
  </si>
  <si>
    <t>T4P.4S</t>
  </si>
  <si>
    <t>T4P.5S</t>
  </si>
  <si>
    <t>T4P.6S</t>
  </si>
  <si>
    <t>T4P.7S</t>
  </si>
  <si>
    <t>T4P.8S</t>
  </si>
  <si>
    <t>T4P.9S</t>
  </si>
  <si>
    <t>T4P.10S</t>
  </si>
  <si>
    <t>T4P.11S</t>
  </si>
  <si>
    <t>T4P.140S</t>
  </si>
  <si>
    <t>T4P.12S</t>
  </si>
  <si>
    <t>T4P.13S</t>
  </si>
  <si>
    <t>T4P.280S</t>
  </si>
  <si>
    <t>T4P.210S</t>
  </si>
  <si>
    <t>T4P.80S</t>
  </si>
  <si>
    <t>T4P.100S</t>
  </si>
  <si>
    <t>T4P.14S</t>
  </si>
  <si>
    <t>TTM.128M</t>
  </si>
  <si>
    <t>TTM.148M</t>
  </si>
  <si>
    <t>TTM.168M</t>
  </si>
  <si>
    <t>TTM.188M</t>
  </si>
  <si>
    <t>TTM.208M</t>
  </si>
  <si>
    <t>TTM.128S</t>
  </si>
  <si>
    <t>TTM.148S</t>
  </si>
  <si>
    <t>TTM.168S</t>
  </si>
  <si>
    <t>TTM.188S</t>
  </si>
  <si>
    <t>TTM.208S</t>
  </si>
  <si>
    <t>OPRMT</t>
  </si>
  <si>
    <t>TE4P.75M</t>
  </si>
  <si>
    <t>TE4P.135M</t>
  </si>
  <si>
    <t>TE4P.75S</t>
  </si>
  <si>
    <t>TE4P.135S</t>
  </si>
  <si>
    <t>KITL</t>
  </si>
  <si>
    <t>905.12</t>
  </si>
  <si>
    <t>905.14</t>
  </si>
  <si>
    <t>905.15</t>
  </si>
  <si>
    <t>905.16</t>
  </si>
  <si>
    <t>905.18</t>
  </si>
  <si>
    <t>905.20</t>
  </si>
  <si>
    <t>TPMC</t>
  </si>
  <si>
    <t>TP.126M</t>
  </si>
  <si>
    <t>TP.1M</t>
  </si>
  <si>
    <t>TP.146M</t>
  </si>
  <si>
    <t>TP.2M</t>
  </si>
  <si>
    <t>TP.166M</t>
  </si>
  <si>
    <t>TP.3M</t>
  </si>
  <si>
    <t>TP.186M</t>
  </si>
  <si>
    <t>TP.4M</t>
  </si>
  <si>
    <t>TP.5M</t>
  </si>
  <si>
    <t>TP.160M</t>
  </si>
  <si>
    <t>TP.6M</t>
  </si>
  <si>
    <t>TP.7M</t>
  </si>
  <si>
    <t>TP.M90°</t>
  </si>
  <si>
    <t>TP.MC</t>
  </si>
  <si>
    <t>TP.126S</t>
  </si>
  <si>
    <t>TP.1S</t>
  </si>
  <si>
    <t>TP.146S</t>
  </si>
  <si>
    <t>TP.2S</t>
  </si>
  <si>
    <t>TP.166S</t>
  </si>
  <si>
    <t>TP.3S</t>
  </si>
  <si>
    <t>TP.186S</t>
  </si>
  <si>
    <t>TP.4S</t>
  </si>
  <si>
    <t>TP.6S</t>
  </si>
  <si>
    <t>TP.7S</t>
  </si>
  <si>
    <t>OPTION1</t>
  </si>
  <si>
    <t>DO.88M</t>
  </si>
  <si>
    <t>DO.126M</t>
  </si>
  <si>
    <t>DO.128M</t>
  </si>
  <si>
    <t>DO.146M</t>
  </si>
  <si>
    <t>DO.147M</t>
  </si>
  <si>
    <t>DO.148M</t>
  </si>
  <si>
    <t>DO.168M</t>
  </si>
  <si>
    <t>DO.188M</t>
  </si>
  <si>
    <t>DO.D14M</t>
  </si>
  <si>
    <t>DO.D16M</t>
  </si>
  <si>
    <t>DO.88S</t>
  </si>
  <si>
    <t>DO.126S</t>
  </si>
  <si>
    <t>DO.128S</t>
  </si>
  <si>
    <t>DO.146S</t>
  </si>
  <si>
    <t>DO.147S</t>
  </si>
  <si>
    <t>DO.148S</t>
  </si>
  <si>
    <t>DO.168S</t>
  </si>
  <si>
    <t>DO.188S</t>
  </si>
  <si>
    <t>DO.MD14S</t>
  </si>
  <si>
    <t>DO.MD16S</t>
  </si>
  <si>
    <t>RM.88S</t>
  </si>
  <si>
    <t>RM.128S</t>
  </si>
  <si>
    <t>RM.168S</t>
  </si>
  <si>
    <t>RM.188S</t>
  </si>
  <si>
    <t>RM.120S</t>
  </si>
  <si>
    <t>RMC.88S</t>
  </si>
  <si>
    <t>RMC.128S</t>
  </si>
  <si>
    <t>RMC.168S</t>
  </si>
  <si>
    <t>RMC.188S</t>
  </si>
  <si>
    <t>RMC.120S</t>
  </si>
  <si>
    <t>BUFFM.2</t>
  </si>
  <si>
    <t>BUFFM.3</t>
  </si>
  <si>
    <t>SURM.2</t>
  </si>
  <si>
    <t>SURM.3</t>
  </si>
  <si>
    <t>CLT</t>
  </si>
  <si>
    <t>RB.88S</t>
  </si>
  <si>
    <t>RB.128S</t>
  </si>
  <si>
    <t>RB.168S</t>
  </si>
  <si>
    <t>RB.188S</t>
  </si>
  <si>
    <t>RB.120S</t>
  </si>
  <si>
    <t>RBC.88S</t>
  </si>
  <si>
    <t>RBC.128S</t>
  </si>
  <si>
    <t>RBC.168S</t>
  </si>
  <si>
    <t>RBC.188S</t>
  </si>
  <si>
    <t>RBC.120S</t>
  </si>
  <si>
    <t>BUFFB.2</t>
  </si>
  <si>
    <t>BUFFB.3</t>
  </si>
  <si>
    <t>SURB.2</t>
  </si>
  <si>
    <t>SURB.3</t>
  </si>
  <si>
    <t>CLTB</t>
  </si>
  <si>
    <t>ST.310.088</t>
  </si>
  <si>
    <t>ST.320.128</t>
  </si>
  <si>
    <t>ST.320.168</t>
  </si>
  <si>
    <t>ST.770.088</t>
  </si>
  <si>
    <t>ST.770.128</t>
  </si>
  <si>
    <t>ST.770.168</t>
  </si>
  <si>
    <t>ST.165.230</t>
  </si>
  <si>
    <t>TMD</t>
  </si>
  <si>
    <t>ST.290.060</t>
  </si>
  <si>
    <t>ST.290D.060</t>
  </si>
  <si>
    <t>CMDN</t>
  </si>
  <si>
    <t>CMDS</t>
  </si>
  <si>
    <t>ST.133</t>
  </si>
  <si>
    <t>ST.133T</t>
  </si>
  <si>
    <t>ST.514</t>
  </si>
  <si>
    <t>ST.514T</t>
  </si>
  <si>
    <t>ST.483</t>
  </si>
  <si>
    <t>ST.483T</t>
  </si>
  <si>
    <t>ST.470</t>
  </si>
  <si>
    <t>ST.470T</t>
  </si>
  <si>
    <t>ST.470S</t>
  </si>
  <si>
    <t>ST.471</t>
  </si>
  <si>
    <t>ST.471T</t>
  </si>
  <si>
    <t>ST.471S</t>
  </si>
  <si>
    <t>ST.472</t>
  </si>
  <si>
    <t>ST.472T</t>
  </si>
  <si>
    <t>ST.472S</t>
  </si>
  <si>
    <t>CTEERN</t>
  </si>
  <si>
    <t>CTEERS</t>
  </si>
  <si>
    <t>CBHN</t>
  </si>
  <si>
    <t>CBHS</t>
  </si>
  <si>
    <t>ST.423</t>
  </si>
  <si>
    <t>ST.423T</t>
  </si>
  <si>
    <t>ST.393</t>
  </si>
  <si>
    <t>ST.393T</t>
  </si>
  <si>
    <t>ST.464</t>
  </si>
  <si>
    <t>ST.464T</t>
  </si>
  <si>
    <t>ST.465</t>
  </si>
  <si>
    <t>ST.465T</t>
  </si>
  <si>
    <t>ST.803</t>
  </si>
  <si>
    <t>ST.803T</t>
  </si>
  <si>
    <t>ST.803S</t>
  </si>
  <si>
    <t>ST.804</t>
  </si>
  <si>
    <t>ST.804T</t>
  </si>
  <si>
    <t>ST.804S</t>
  </si>
  <si>
    <t>ST.807</t>
  </si>
  <si>
    <t>ST.807T</t>
  </si>
  <si>
    <t>ST.807S</t>
  </si>
  <si>
    <t>ST.807AP</t>
  </si>
  <si>
    <t>ST.807TAP</t>
  </si>
  <si>
    <t>ST.807SAP</t>
  </si>
  <si>
    <t>ST.823</t>
  </si>
  <si>
    <t>ST.823T</t>
  </si>
  <si>
    <t>ST.823S</t>
  </si>
  <si>
    <t>ST.802</t>
  </si>
  <si>
    <t>ST.802T</t>
  </si>
  <si>
    <t>ST.802S</t>
  </si>
  <si>
    <t>ST.802AP</t>
  </si>
  <si>
    <t>ST.802TAP</t>
  </si>
  <si>
    <t>ST.802SAP</t>
  </si>
  <si>
    <t>ST.818</t>
  </si>
  <si>
    <t>ST.818T</t>
  </si>
  <si>
    <t>ST.818S</t>
  </si>
  <si>
    <t>ST.818AP</t>
  </si>
  <si>
    <t>ST.818TAP</t>
  </si>
  <si>
    <t>ST.818SAP</t>
  </si>
  <si>
    <t>ST.819</t>
  </si>
  <si>
    <t>ST.819T</t>
  </si>
  <si>
    <t>ST.819S</t>
  </si>
  <si>
    <t>ST.819AP</t>
  </si>
  <si>
    <t>ST.819TAP</t>
  </si>
  <si>
    <t>ST.819SAP</t>
  </si>
  <si>
    <t>OPT.PLC</t>
  </si>
  <si>
    <t>Canapé individuel 30x40x37 cm oiseau jaune H. 17 cm</t>
  </si>
  <si>
    <t>Canapé individuel 30x40x37 cm oiseau bleu H. 17 cm</t>
  </si>
  <si>
    <t>Canapé oiseaux 3 places 100x40x37 cm H. 17 cm</t>
  </si>
  <si>
    <t>Ensemble oiseaux 2 chauffeuses + 1 canapé + 1 pouf carré 130x90x37 cm H. 17 cm</t>
  </si>
  <si>
    <t>Canapé simple 30x40x37 cm poisson jaune H. 17 cm</t>
  </si>
  <si>
    <t>Canapé simple 30x40x37 cm poisson bleu H. 17 cm</t>
  </si>
  <si>
    <t>Canapé poisson 3 places 100x40x37 cm H. 17 cm</t>
  </si>
  <si>
    <t>Ensemble poissons 2 chauffeuses + 1 canapé + 1 pouf carré 130x90x37 cm H. 17 cm</t>
  </si>
  <si>
    <t>Canapé individuel 30x40x37 cm H. 17 cm</t>
  </si>
  <si>
    <t>Canapé 3 places 100x40x37 cm H. 17 cm</t>
  </si>
  <si>
    <t>Canapé d'angle avec 40x40x37 cm H. 17 cm</t>
  </si>
  <si>
    <t>Pouf rond 35x20 cm H. 17 cm</t>
  </si>
  <si>
    <t>Pouf carré 40x40 cm H. 17 cm</t>
  </si>
  <si>
    <t>Divan 3 places 120x30x15 cm H. 15 cm</t>
  </si>
  <si>
    <t>Canapé 2 places 60x40x37 cm H. 17 cm</t>
  </si>
  <si>
    <t>Ensemble 1 canapé 2 places + 1 canapé 3 places + 1 pouf carré 100x147x37 cm H. 17 cm</t>
  </si>
  <si>
    <t>Ensemble 1 canapé individuel + 1 canapé 2 places + 1 chauffeuse d'angle + 
1 canapé 3 places 140x130x37 cm H. 17 cm</t>
  </si>
  <si>
    <t xml:space="preserve">Chauffeuse U avec fond 58x43 cm H. 15 cm </t>
  </si>
  <si>
    <t xml:space="preserve">Chauffeuse U sans fond 58x43 cm H. 15 cm </t>
  </si>
  <si>
    <t>Coussin en fer à cheval avec 55x45 cm</t>
  </si>
  <si>
    <t>Canapé allaitement individuel avec accoudoir mobile gauche ou droit 65x70x70 cm H. 40 cm</t>
  </si>
  <si>
    <t>Canapé allaitement double avec 2 accoudoirs 115x70x70 cm H. 40 cm</t>
  </si>
  <si>
    <t>Matelas à langer avec 80x50x5 cm H. 10 cm</t>
  </si>
  <si>
    <t>Matelas à langer avec 70x50x5 cm H. 10 cm</t>
  </si>
  <si>
    <t>Nid bleu 90x20 cm</t>
  </si>
  <si>
    <t>Nid vert 90x20 cm</t>
  </si>
  <si>
    <t>Parc chenille 110x20 cm</t>
  </si>
  <si>
    <t>Parc chat 110x20 cm</t>
  </si>
  <si>
    <t>Parc pour bébés avec tapis 120x120x3 cm et poufs demi-ronds 120x30x15 cm</t>
  </si>
  <si>
    <t>Parc pour bébés avec tapis 100x100x3 cm et poufs ronds 90x30 cm</t>
  </si>
  <si>
    <t>Coussin géant carrés 120x20x20 cm</t>
  </si>
  <si>
    <t>Coussin tortue géante avec 140x100x20 cm</t>
  </si>
  <si>
    <t>Coussin géant rond Ø 120x20 cm</t>
  </si>
  <si>
    <t>Coussin géant abeille rond Ø 120x20 cm</t>
  </si>
  <si>
    <t>Coussin géant 4 couleurs rond Ø 120x20 cm</t>
  </si>
  <si>
    <t>Coussin géant coccinelle rond Ø 120x20 cm</t>
  </si>
  <si>
    <t>Coussin géant carré de 4 couleurs 120x120x20 cm</t>
  </si>
  <si>
    <t>Coussin géant grenouille rond Ø 120x20 cm</t>
  </si>
  <si>
    <t>Coussin géant carré patchwork de couleurs 120x120x20 cm</t>
  </si>
  <si>
    <t>Coussin géant fleur rond Ø 120x20 cm</t>
  </si>
  <si>
    <t>Coussin géant cochon rond Ø 120x20 cm</t>
  </si>
  <si>
    <t>Coussin géant vache rond Ø 120x20 cm</t>
  </si>
  <si>
    <t>Lot de 4 coussins de fleurs 35x5 cm</t>
  </si>
  <si>
    <t>Lot de 4 coussins d'oiseaux Ø 35x5 cm</t>
  </si>
  <si>
    <t>Lot de 4 poufs d'oiseaux Ø 35x20 cm</t>
  </si>
  <si>
    <t>Table souris 74x68x25 cm avec 4 poufs fromage 35x20 cm</t>
  </si>
  <si>
    <t>Lot de 4 coussins avec numéros Ø 35x5 cm</t>
  </si>
  <si>
    <t>Lot de 4 poufs avec numéros Ø 35x20 cm</t>
  </si>
  <si>
    <t>Table chenille 60x25 cm avec 5 poufs lettres 35x20 cm</t>
  </si>
  <si>
    <t>Canapé individuel 40x45x50 cm H. 25 cm</t>
  </si>
  <si>
    <t>Canapé 2 places 100x45x50 cm H. 25 cm</t>
  </si>
  <si>
    <t>Canapé 3 places 150x45x50 cm H. 25 cm</t>
  </si>
  <si>
    <t>Canapé 4 places 200x45x50 cm H. 25 cm</t>
  </si>
  <si>
    <t>Canapé 2 places 90x45x50 cm H. 25 cm</t>
  </si>
  <si>
    <t>Canapé individuel 35x45x50 cm H. 25 cm</t>
  </si>
  <si>
    <t>Ensemble 2 canapés 2 places + 1 canapé d'angle 145x145x50 cm H. 25 cm</t>
  </si>
  <si>
    <t>Pouf rond Ø 40 cm H. 25 cm</t>
  </si>
  <si>
    <t>Canapé d'angle 45x45x50 cm H. 25 cm</t>
  </si>
  <si>
    <t>Pouf carré 45x45x25 cm H. 25 cm</t>
  </si>
  <si>
    <t>Pouf quart de cercle avec 45x45x25 cm H. 25 cm</t>
  </si>
  <si>
    <t>Divan 3 places 120x30x25 cm H. 25 cm</t>
  </si>
  <si>
    <t>Ensemble 2 canapés 2 places + 1 pouf carré 145x145x50 cm H. 25 cm</t>
  </si>
  <si>
    <t>Table avec fleurs Ø 60x25 cm</t>
  </si>
  <si>
    <t>Pouf avec abeille Ø 40x25 cm</t>
  </si>
  <si>
    <t>Table avec coccinelle Ø 60x25 cm</t>
  </si>
  <si>
    <t>Poufs avec fleur Ø 40x25 cm</t>
  </si>
  <si>
    <t>Pouf avec poisson bleu Ø 40x25 cm</t>
  </si>
  <si>
    <t>Table avec poissons 83x60x25 cm</t>
  </si>
  <si>
    <t>Table Ø 60x25 cm</t>
  </si>
  <si>
    <t>Ensemble table fleur Ø 60x25 cm avec 4 poufs abeilles Ø 40x25 cm</t>
  </si>
  <si>
    <t>Ensemble table poisson 83x60x25 cm avec 4 poufs poissons Ø 40x25 cm</t>
  </si>
  <si>
    <t>Ensemble table coccinelle Ø 60x25 cm avec 4 poufs fleurs Ø 40x25 cm</t>
  </si>
  <si>
    <t>Ensemble table fleur Ø 60x25 cm avec 4 poufs pétales Ø 40x25 cm</t>
  </si>
  <si>
    <t>Coussin carré 35x35x5 cm</t>
  </si>
  <si>
    <t>Coussin rond Ø 35x5 cm</t>
  </si>
  <si>
    <t>Lot de 4 poufs ensemble d'animaux de la ferme Ø 40x25 cm</t>
  </si>
  <si>
    <t>Lot de 4 coussins avec des animaux de ferme Ø 35x5 cm</t>
  </si>
  <si>
    <t>Lot 4 coussins animaux de la jungle rond 35x5 cm</t>
  </si>
  <si>
    <t>Lot de 4 poufs animaux de la jungle Ø 40x25 cm</t>
  </si>
  <si>
    <t>Coussin poussin carré 45x45x10 cm</t>
  </si>
  <si>
    <t>Coussin escargot carré 45x45x10 cm</t>
  </si>
  <si>
    <t xml:space="preserve">Coussin cobra carré 45x45x10 cm </t>
  </si>
  <si>
    <t>Coussin souris carré 45x45x10 cm</t>
  </si>
  <si>
    <t>Coussin tortue carré 45x45x10 cm</t>
  </si>
  <si>
    <t>Coussin lapin carré 45x45x10 cm</t>
  </si>
  <si>
    <t>Coussin éléphant carré 45x45x10 cm</t>
  </si>
  <si>
    <t>Coussin fraise carré 45x45x10 cm</t>
  </si>
  <si>
    <t>Coussin prairie carré 45x45x10 cm</t>
  </si>
  <si>
    <t>Coussin toupie rond 45x10 cm</t>
  </si>
  <si>
    <t>Coussin voiture rond 45x10 cm</t>
  </si>
  <si>
    <t>Coussin maison rond 45x10 cm</t>
  </si>
  <si>
    <t>Coussin canard rond 45x10 cm</t>
  </si>
  <si>
    <t>Coussin avion rond 45x10 cm</t>
  </si>
  <si>
    <t>Coussin crayon rond 45x10 cm</t>
  </si>
  <si>
    <t>Grand coussin rond 4 couleurs Ø 60x10 cm</t>
  </si>
  <si>
    <t>Grand coussin carré 4 couleurs 60x60x10 cm</t>
  </si>
  <si>
    <t>Grand coussin carré 9 couleurs 60x60x10 cm</t>
  </si>
  <si>
    <t>Pouf grenouille poire 50x80 cm</t>
  </si>
  <si>
    <t>Pouf poussin poire 50x80 cm</t>
  </si>
  <si>
    <t>Pouf singe poire 50x80 cm</t>
  </si>
  <si>
    <t>Pouf pingouin poire 50x80 cm</t>
  </si>
  <si>
    <t>Pouf petit canapé (crèche) 53x40 cm</t>
  </si>
  <si>
    <t>Pouf poire 50x80 cm</t>
  </si>
  <si>
    <t>Canapé individuel 40x50x60 cm H. 30 cm</t>
  </si>
  <si>
    <t>Canapé 2 places 100x50x60 cm H. 30 cm</t>
  </si>
  <si>
    <t>Canapé 3 places 150x50x60 cm H. 30 cm</t>
  </si>
  <si>
    <t>Pouf carré 50x50x30 cm H. 30 cm</t>
  </si>
  <si>
    <t>Canapé 4 places 200x50x60 cm H. 30 cm</t>
  </si>
  <si>
    <t>Pouf rond Ø 30 cm H. 30 cm</t>
  </si>
  <si>
    <t>Canapé d'angle 50x50x60 cm H. 30 cm</t>
  </si>
  <si>
    <t>Divan 3 places 120x30x30 cm H. 30 cm</t>
  </si>
  <si>
    <t>Pouf quart de cercle avec 50x50x30 cm H. 30 cm</t>
  </si>
  <si>
    <t>Ensemble 2 canapés 1 place + 1 canapé 2 places + 1 pouf carré 150x130x30 cm H. 30 cm</t>
  </si>
  <si>
    <t>Ensemble 1 chauffeuse + 1 chauffeuse d'angle + 1 canapé 2 places 150x100x60 cm H. 30 cm</t>
  </si>
  <si>
    <t>Podium 3 modules: 1 module 120x120x15 cm, 1 module 80x80x15 cm, 1 module 40x40x15 cm</t>
  </si>
  <si>
    <t>Pouf grand canapé avec 75x65 cm</t>
  </si>
  <si>
    <t>Pouf grosse poire avec 80x100 cm</t>
  </si>
  <si>
    <t>Ballon de football Ø de 45 cm</t>
  </si>
  <si>
    <t>Ballon de football Ø de 60 cm</t>
  </si>
  <si>
    <t>Ballon de football Ø de 75 cm</t>
  </si>
  <si>
    <t>Ballon de football Ø de 100 cm</t>
  </si>
  <si>
    <t>Canapé individuel 1 place adulte 55x66x70 cm H. 40 cm</t>
  </si>
  <si>
    <t>Canapé 2 places adultes 115x66x70 cm H. 40 cm</t>
  </si>
  <si>
    <t>Pouf géant canapé 95x80 cm</t>
  </si>
  <si>
    <t>Pouf géant poire 110x125 cm</t>
  </si>
  <si>
    <t>Tunnel incurvé 60x48x45 cm passage H. 35 cm</t>
  </si>
  <si>
    <t>Tunnel carré 48x48x36 cm passage H. 26 cm</t>
  </si>
  <si>
    <t>Pont 72x48x54 cm passage H. 40 cm</t>
  </si>
  <si>
    <t>Vallée incurvée 48x48x24 cm</t>
  </si>
  <si>
    <t>Vague 48x48x24 cm</t>
  </si>
  <si>
    <t>Demi- rond 48x48x24 cm</t>
  </si>
  <si>
    <t>Montagne 48x48x36 cm</t>
  </si>
  <si>
    <t>Quart de lune 48x48x24 cm</t>
  </si>
  <si>
    <t>Double rampe 72x48x24 cm</t>
  </si>
  <si>
    <t>Escalier 2 marches 48x48x25 cm</t>
  </si>
  <si>
    <t>Escalier 3 marches 48x48x24 cm</t>
  </si>
  <si>
    <t>Rampe 48x48x24 cm</t>
  </si>
  <si>
    <t xml:space="preserve">Cube 48x48x12 </t>
  </si>
  <si>
    <t>Rampe 48x48x5x12 cm</t>
  </si>
  <si>
    <t xml:space="preserve">Rampe convexe 48x48x24 cm </t>
  </si>
  <si>
    <t>Rampe haute 48x48x12x24 cm</t>
  </si>
  <si>
    <t>Cube haut 48x48x24 cm</t>
  </si>
  <si>
    <t>Grande bosse 48x24x36 cm</t>
  </si>
  <si>
    <t>Petite bosse 48x24x24 cm</t>
  </si>
  <si>
    <t>Quatre petites vagues 72x48x10 cm</t>
  </si>
  <si>
    <t>Deux petites vagues 78x48x10 cm</t>
  </si>
  <si>
    <t>2 grandes vagues 72x48x36 cm</t>
  </si>
  <si>
    <t xml:space="preserve">3 ondulation avec deux creux 72x48x24 cm </t>
  </si>
  <si>
    <t>Quart de rond 48x12 cm</t>
  </si>
  <si>
    <t xml:space="preserve">Pouf petit tube 48x12 cm </t>
  </si>
  <si>
    <t>Pouf grand tube 48x24 cm</t>
  </si>
  <si>
    <t>Tapis quart de rond 48x5 cm</t>
  </si>
  <si>
    <t>Grande rampe 48x48x52 cm</t>
  </si>
  <si>
    <t>Grand escalier 3 marches 48x48x52 cm</t>
  </si>
  <si>
    <t>Tapis demi lune 96x48x3 cm</t>
  </si>
  <si>
    <t>Parcours papillon 174x120x24 cm</t>
  </si>
  <si>
    <t>Parcours Coccinelle 144x120x24 cm</t>
  </si>
  <si>
    <t>Parcours 10 pièces 216x96x36 cm</t>
  </si>
  <si>
    <t>Parcours agilité 5 pièces 240x48x24 cm</t>
  </si>
  <si>
    <t>Parcours agilité 5 pièces 264x48x36 cm</t>
  </si>
  <si>
    <t>Parcours agilité 4 pièces 96x96x24 cm</t>
  </si>
  <si>
    <t>Parcours agilité 3 pièces 144x48x24 cm avec tapis 200x100x3 cm</t>
  </si>
  <si>
    <t>Parcours agilité 3 pièces 144x48x36 cm</t>
  </si>
  <si>
    <t>Parcours agilité 4 pièces 216x48x24 cm</t>
  </si>
  <si>
    <t>Parcours agilité 4 pièces 192x48x36 cm</t>
  </si>
  <si>
    <t>Parcours agilité 6 pièces 264x48x36 cm</t>
  </si>
  <si>
    <t>Parcours agilité 6 pièces 240x48x36 cm</t>
  </si>
  <si>
    <t>Parcours agilité 4 pièces 98x98x24 cm</t>
  </si>
  <si>
    <t>Parcours agilité 9 pièces 144x48x24 cm</t>
  </si>
  <si>
    <t>Parcours agilité 5 pièces 144x144x24 cm</t>
  </si>
  <si>
    <t>Parcours agilité 6 pièces 144x96x24 cm</t>
  </si>
  <si>
    <t>Route 3 pièces 216x48x52 cm avec tapis 250x145x4 cm</t>
  </si>
  <si>
    <t>Parcours agilité 5 pièces 162x48x36 cm</t>
  </si>
  <si>
    <t>Parcours agilité 9 pièces 164x48x36 cm</t>
  </si>
  <si>
    <t>Route 5 pièces 156x140x45 cm</t>
  </si>
  <si>
    <t>Route 10 pièces 236x156x45 cm</t>
  </si>
  <si>
    <t>Route 3 pièces avec 1 tapis 4 couleurs 150x48x36 cm</t>
  </si>
  <si>
    <t>Route 12 pièces avec 240x144x54 cm</t>
  </si>
  <si>
    <t>Escalier 3 marches 60x60x30 cm</t>
  </si>
  <si>
    <t>Rampe convexe 60x60x30 cm</t>
  </si>
  <si>
    <t>Rampe droite 60x60x30 cm</t>
  </si>
  <si>
    <t>Tunnel 60x60x45 cm</t>
  </si>
  <si>
    <t>Rampe concave 60x60x30 cm</t>
  </si>
  <si>
    <t>Vagues 60x60x30 cm</t>
  </si>
  <si>
    <t>Carré haut 60x60x30 cm</t>
  </si>
  <si>
    <t>Carré bas 60x60x15 cm</t>
  </si>
  <si>
    <t>Tapis quart de cercle 60x60x5 cm</t>
  </si>
  <si>
    <t>Vague 60x60x30 cm</t>
  </si>
  <si>
    <t>Tonneau 60x60 cm avec  passage intérieur de 40 cm</t>
  </si>
  <si>
    <t>Rampe droite 98x60x30 cm</t>
  </si>
  <si>
    <t>Vague 2 ondulations 98x60x30 cm</t>
  </si>
  <si>
    <t>Roue avec un Ø de 120 cm 30 cm d'épaisseur</t>
  </si>
  <si>
    <t>Moitié de roue 120x30x30 cm</t>
  </si>
  <si>
    <t>Petit cube 60x30x30 cm</t>
  </si>
  <si>
    <t>Grand cube 120x30x30 cm</t>
  </si>
  <si>
    <t>Appui pour cylindre rond 60x30x30 cm</t>
  </si>
  <si>
    <t>Appui pour cube 60x30x30 cm</t>
  </si>
  <si>
    <t>Escalier 4 marches 95x60x60 cm</t>
  </si>
  <si>
    <t>Rampe haute 95x60x60 cm</t>
  </si>
  <si>
    <t>Grand cube 60x60x60 cm</t>
  </si>
  <si>
    <t>Grand tunnel 60x60x75 cm</t>
  </si>
  <si>
    <t xml:space="preserve">Grande rampe convexe 90x60x60 cm </t>
  </si>
  <si>
    <t>Grande vague 3 ondulations 90x60x60 cm</t>
  </si>
  <si>
    <t>Grande vague 90x60x60 cm</t>
  </si>
  <si>
    <t>Grand appui pour cube 60x30x90 cm</t>
  </si>
  <si>
    <t>Grand cylindre 120 cm Ø 30 cm</t>
  </si>
  <si>
    <t>Parcours motricité 4 pièces 180x60x75 cm assemblage Velcro</t>
  </si>
  <si>
    <t>Parcours motricité 5 pièces 180x180x30 cm</t>
  </si>
  <si>
    <t>Parcours motricité 2 pièces 196x60x30 cm</t>
  </si>
  <si>
    <t>Parcours motricité 3 pièces 180x60x30 cm</t>
  </si>
  <si>
    <t>Parcours motricité 3 pièces 120x120x120 cm</t>
  </si>
  <si>
    <t xml:space="preserve">Parcours motricité 3 pièces 120x30x30 cm </t>
  </si>
  <si>
    <t>Parcours motricité 3 pièces 120x30x30 cm</t>
  </si>
  <si>
    <t>Parcours motricité 5 pièces 280x60x50 cm</t>
  </si>
  <si>
    <t>Parcours motricité 5 pièces 180x180x30 cm assemblage Velcro</t>
  </si>
  <si>
    <t>Parcours motricité 9 pièces180x180x30 cm</t>
  </si>
  <si>
    <t>Rouleau 5 pièces 100x60x30 cm assemblage Velcro</t>
  </si>
  <si>
    <t>Rouleau 7 pièces 100x60x30 cm assemblage Velcro</t>
  </si>
  <si>
    <t>Ensemble grand pont 175x100x45 cm assemblage Velcro</t>
  </si>
  <si>
    <t>Ensemble course 310x120x60 cm assemblage Velcro</t>
  </si>
  <si>
    <t>Ensemble tunnel 310x120x100 cm assemblage Velcro</t>
  </si>
  <si>
    <t>Parcours motricité 4 pièces 240x60x135 cm</t>
  </si>
  <si>
    <t>Parcours motricité 8 pièces 370x250x120 cm</t>
  </si>
  <si>
    <t xml:space="preserve"> Super parcours motricité 13 pièces 480x316x75 cm</t>
  </si>
  <si>
    <t>Grand parc de jeux 600x300x40 cm (balles et figurines en option)</t>
  </si>
  <si>
    <t>Grand parc de jeux 400x300x40 cm (balles et figurines en option)</t>
  </si>
  <si>
    <t>Piscine à vagues pour bébés avec 1 accès 165x120x35x10 cm (balles en option)</t>
  </si>
  <si>
    <t>Piscine coins arrondis avec 4 accès 150x150x30x15 cm (balles en option)</t>
  </si>
  <si>
    <t>Château fort 90x60x60 cm sur piscine 220x125x25 cm (balles en option)</t>
  </si>
  <si>
    <t>Piscine Ø 180 cm (capacité 800 balles non fournis)</t>
  </si>
  <si>
    <t>Piscine Ø 130 cm (capacité 400 balles non fournis)</t>
  </si>
  <si>
    <t>Piscine Ø 200 cm (capacité 2400 balles non fournis)</t>
  </si>
  <si>
    <t>Piscine rectangulaire 200x150x40x20 cm (capacité 1000 balles non fournis)</t>
  </si>
  <si>
    <t>Piscine rectangulaire 180x140x40x20 cm (capacité 800 balles non fournis)</t>
  </si>
  <si>
    <t>Piscine rectangulaire 300x200x50x20 cm (capacité 4000 balles non fournis)</t>
  </si>
  <si>
    <t>Piscine d'angle 130x130x35x15 cm (capacité 500 balles non fournis)</t>
  </si>
  <si>
    <t>Piscine d'angle 200x200x40x20 cm (capacité 1400 balles non fournis)</t>
  </si>
  <si>
    <t>Piscine carré 100x100x30x10 cm (capacité 200 balles non fournis)</t>
  </si>
  <si>
    <t>Piscine carré 135x135x45x15 cm (capacité 500 balles non fournis)</t>
  </si>
  <si>
    <t>Piscine carré 150x150x30x15 cm (capacité 400 balles non fournis)</t>
  </si>
  <si>
    <t>Piscine carré 150x150x40x15 cm (capacité 500 balles non fournis)</t>
  </si>
  <si>
    <t>Piscine carré 160x160x40x15 cm (capacité 600 balles non fournis)</t>
  </si>
  <si>
    <t>Piscine carré 180x180x70x20 cm (capacité 2000 balles non fournis)</t>
  </si>
  <si>
    <t>Piscine carré 200x200x40x20 cm (capacité 1500 balles non fournis)</t>
  </si>
  <si>
    <t>Piscine carré 200x200x60x20 cm (capacité 2400 balles non fournis)</t>
  </si>
  <si>
    <t>Piscine carré 210x210x30x20 cm (capacité 1000 balles non fournis)</t>
  </si>
  <si>
    <t>Piscine carré 240x240x40x20 cm (capacité 1800 balles non fournis)</t>
  </si>
  <si>
    <t xml:space="preserve">600 balles Ø 8 cm couleurs différentes </t>
  </si>
  <si>
    <t>500 balles Ø 8 cm couleurs d'une même couleur</t>
  </si>
  <si>
    <t>Tapis décor mer avec poissons 200x200x3 cm et 2 rouleaux: 1 de 200x20 cm et 1 de 180x20 cm</t>
  </si>
  <si>
    <t xml:space="preserve">Tapis décor mer avec poissons 200x200x3 cm </t>
  </si>
  <si>
    <t>Tapis décor abeille Ø 120x3 cm</t>
  </si>
  <si>
    <t>Tapis décor coccinelle Ø 120x3 cm</t>
  </si>
  <si>
    <t>Tapis décor grenouille Ø 120x3 cm</t>
  </si>
  <si>
    <t>Tapis décor petite vache Ø 110x3 cm</t>
  </si>
  <si>
    <t>Tapis décor prairie mare avec grenouille 200x200x3 cm et 
2 rouleaux: 1 de 200x20 cm et 1 de 180x20 cm</t>
  </si>
  <si>
    <t>Tapis décor prairie mare avec grenouille 200x200x3 cm</t>
  </si>
  <si>
    <t>Tapis chenille avec lettres mobiles avec 140x130x3 cm</t>
  </si>
  <si>
    <t>Tapis baleine 150x150x3 cm</t>
  </si>
  <si>
    <t>Tapis soleil 150x150x3 cm</t>
  </si>
  <si>
    <t>Tapis 4 décors 130x130x3 cm</t>
  </si>
  <si>
    <t>Tapis 4 décors 150x150x3 cm</t>
  </si>
  <si>
    <t>Tapis 4 décors 200x200x3 cm</t>
  </si>
  <si>
    <t>Tapis fleur 130x130x3 cm</t>
  </si>
  <si>
    <t>Tapis fleur 150x150x3 cm</t>
  </si>
  <si>
    <t>Tapis fleur 200x200x2 cm</t>
  </si>
  <si>
    <t>Tapis 4 fruits 130x130x3 cm</t>
  </si>
  <si>
    <t>Tapis 4 fruits 150x150x3 cm</t>
  </si>
  <si>
    <t>Tapis 4 fruits 200x200x3 cm</t>
  </si>
  <si>
    <t>Tapis animaux de la ferme 130x130x3 cm</t>
  </si>
  <si>
    <t>Tapis animaux de la ferme 150x150x3 cm</t>
  </si>
  <si>
    <t>Tapis animaux de la ferme 200x200x3 cm</t>
  </si>
  <si>
    <t>Tapis animaux de la jungle 130x130x3 cm</t>
  </si>
  <si>
    <t>Tapis animaux de la jungle 150x150x3 cm</t>
  </si>
  <si>
    <t>Tapis animaux de la jungle 200x200x3 cm</t>
  </si>
  <si>
    <t>Tapis insectes 130x130x3 cm</t>
  </si>
  <si>
    <t>Tapis insectes 150x150x3 cm</t>
  </si>
  <si>
    <t>Tapis insectes 200x200x3 cm</t>
  </si>
  <si>
    <t>Tapis numérotation 150x150x3 cm</t>
  </si>
  <si>
    <t>Tapis numérotation 200x200x3 cm</t>
  </si>
  <si>
    <t>Tapis 9 cases 115x115x3 cm</t>
  </si>
  <si>
    <t>Tapis 9 cases 200x200x3 cm</t>
  </si>
  <si>
    <t>Tapis carré cases de couleurs 110x110x3 cm</t>
  </si>
  <si>
    <t>Tapis carré cases de couleurs 200x200x3 cm</t>
  </si>
  <si>
    <t>Tapis 6 lignes de couleurs 50x100x3 cm</t>
  </si>
  <si>
    <t>Tapis 6 lignes de couleurs 180x120x3 cm</t>
  </si>
  <si>
    <t>Tapis 4 couleurs 130x130x3 cm</t>
  </si>
  <si>
    <t>Tapis 4 couleurs 150x150x3 cm</t>
  </si>
  <si>
    <t>Tapis 4 couleurs 200x200x3 cm</t>
  </si>
  <si>
    <t>Tapis papillon / poisson 200x100x3 cm</t>
  </si>
  <si>
    <t>Tapis 140x130x3 cm</t>
  </si>
  <si>
    <t>Figure au choix pour tapis réf.: 186</t>
  </si>
  <si>
    <t>Tapis avec 120x60x5 cm</t>
  </si>
  <si>
    <t>Tapis 120x60x10 cm</t>
  </si>
  <si>
    <t>Tapis 120x60x3 cm</t>
  </si>
  <si>
    <t>Tapis 150x100x3 cm</t>
  </si>
  <si>
    <t>Tapis 200x100x3 cm</t>
  </si>
  <si>
    <t>Tapis 200x120x3 cm</t>
  </si>
  <si>
    <t>Tapis 200x150x3 cm</t>
  </si>
  <si>
    <t>Tapis 200x200x3 cm</t>
  </si>
  <si>
    <t>Tapis 120x60x4 cm</t>
  </si>
  <si>
    <t>Tapis 180x70x4 cm</t>
  </si>
  <si>
    <t>Tapis 200x100x4 cm</t>
  </si>
  <si>
    <t>Tapis 200x120x4 cm</t>
  </si>
  <si>
    <t>Tapis 200x150x4 cm</t>
  </si>
  <si>
    <t>Tapis 200x200x4 cm</t>
  </si>
  <si>
    <t>Tapis 300x200x4 cm</t>
  </si>
  <si>
    <t>Tapis avec 150x100x5 cm</t>
  </si>
  <si>
    <t>Tapis avec 180x70x5 cm</t>
  </si>
  <si>
    <t>Tapis avec 200x100x5 cm</t>
  </si>
  <si>
    <t>Tapis avec 200x120x5 cm</t>
  </si>
  <si>
    <t>Tapis avec 200x150x5 cm</t>
  </si>
  <si>
    <t>Tapis avec 200x200x5 cm</t>
  </si>
  <si>
    <t>Tapis 200x100x10 cm</t>
  </si>
  <si>
    <t>Tapis 200x120x10 cm</t>
  </si>
  <si>
    <t>Cheval d'arçon 2 modules 150x80x50x105 cm</t>
  </si>
  <si>
    <t>Cheval d'arçon 3 modules 150x80x50x120 cm</t>
  </si>
  <si>
    <t>Cheval d'arçon 4 modules 150x80x50x135 cm</t>
  </si>
  <si>
    <t>Canard 66x45x20 cm</t>
  </si>
  <si>
    <t>Faon 66x45x20 cm</t>
  </si>
  <si>
    <t>Double canard 116x50x20 cm</t>
  </si>
  <si>
    <t>Crocodile 135x32 cm</t>
  </si>
  <si>
    <t>Voiture 75x44x25 cm</t>
  </si>
  <si>
    <t>Phoque 65x54 cm</t>
  </si>
  <si>
    <t>Dinosaure 70x52 cm</t>
  </si>
  <si>
    <t>Lion 70x47x20 cm</t>
  </si>
  <si>
    <t xml:space="preserve">Cheval 70x52 cm </t>
  </si>
  <si>
    <t>Baleine 77x40x20 cm</t>
  </si>
  <si>
    <t>Eléphant 80x48x20 cm</t>
  </si>
  <si>
    <t>Cube de couleurs avec points 50x50x50 cm</t>
  </si>
  <si>
    <t>Composition construction 12 pièces</t>
  </si>
  <si>
    <t>Puzzle saisons 100x100x20 cm</t>
  </si>
  <si>
    <t xml:space="preserve">Puzzle balance 5 pièces 20 cmx25 cm </t>
  </si>
  <si>
    <t>Puzzle Chinois Tangram 7 pièces 100x100x10 cm</t>
  </si>
  <si>
    <t>Jeu du morpion 15x115x3 cm et 10 oreiller 20x20x5 cm</t>
  </si>
  <si>
    <t>Jeu de la marelle 200x100x2 cm</t>
  </si>
  <si>
    <t>Jeu de dominos couleur 10 pièces de 40x20x10 cm</t>
  </si>
  <si>
    <t xml:space="preserve">jeu Tetris 10 pièces 160x100x10 cm </t>
  </si>
  <si>
    <t>Tapis avec 2 protections mural coin ferme 200x200x120 cm</t>
  </si>
  <si>
    <t>Tapis avec 2 protections mural coin jungle avec 200x200x120 cm</t>
  </si>
  <si>
    <t>Tapis avec 2 protections mural coin prairie 200x200x120 cm (Poufs en option)</t>
  </si>
  <si>
    <t>Tapis avec 2 protections mural coin de la mer avec 200x200x120 cm (coussins en option)</t>
  </si>
  <si>
    <t>Contour pour matelas 67x74x25 cm</t>
  </si>
  <si>
    <t>Lit de mousse à 140x80x25 cm</t>
  </si>
  <si>
    <t>Matelas 120x60x10 cm</t>
  </si>
  <si>
    <t>Matelas 120x60x5 cm</t>
  </si>
  <si>
    <t xml:space="preserve">Oreiller 50x35 cm polyester avec taie 100% coton </t>
  </si>
  <si>
    <t>Couverture acrylique 70% 140x110 cm</t>
  </si>
  <si>
    <t>Ensemble draps 120x60 cm</t>
  </si>
  <si>
    <t>Housse protége matelas 120x60 cm tissu enduit PVC</t>
  </si>
  <si>
    <t>Housse de sommier 130x60 cm</t>
  </si>
  <si>
    <t>Drap de sommier 50% de polyester 50% coton 130x60 cm</t>
  </si>
  <si>
    <t>Drap-sac pour lit 50% polyester 50% coton 130x60 cm</t>
  </si>
  <si>
    <t>Drap de dessus en 140x80 cm 50% polyester 50% coton 140x80 cm</t>
  </si>
  <si>
    <t>MEUBLE À LANGER - 4 CASES AVEC PORTES + 1 GRANDE PORTE AVEC SOCLE</t>
  </si>
  <si>
    <t>MEUBLE À LANGER - 2 CASES AVEC PORTES + 1 GRANDE PORTE + 1 TIROIR AVEC SOCLE</t>
  </si>
  <si>
    <t>MEUBLE À LANGER AVEC ESCALIER ESCAMOTABLE SUR ROULETTES</t>
  </si>
  <si>
    <t>MEUBLE À LANGER SIMPLE AVEC EVIER RÉSINE ROBINETERIE ET SOCLE</t>
  </si>
  <si>
    <t>MEUBLE À LANGER DOUBLE AVEC EVIER RÉSINE ROBINETERIE ET SOCLE</t>
  </si>
  <si>
    <t>MEUBLE ACCUEIL - 4 CASES AVEC PORTES SUR SOCLE</t>
  </si>
  <si>
    <t xml:space="preserve">MEUBLE ACCUEIL - 6 CASES AVEC PORTES SUR SOCLE </t>
  </si>
  <si>
    <t xml:space="preserve">MEUBLE RANGE DOUDOU BIFACE - 32 CASES SUR ROULETTES AVEC FREINS </t>
  </si>
  <si>
    <t>LISSE MURAL MDF HÊTRE - 6 PATÈRES MÉTALLIQUES</t>
  </si>
  <si>
    <t>LISSE MURAL MDF HÊTRE - 8 PATÈRES MÉTALLIQUES</t>
  </si>
  <si>
    <t>LISSE MURAL MDF HÊTRE - 10 PATÈRES MÉTALLIQUES</t>
  </si>
  <si>
    <t>LISSE MURAL MDF HÊTRE - 6 PATÈRES POLYPROPYLÈNES</t>
  </si>
  <si>
    <t>LISSE MURAL MDF HÊTRE - 8 PATÈRES POLYPROPYLÈNES</t>
  </si>
  <si>
    <t>LISSE MURAL MDF HÊTRE - 10 PATÈRES POLYPROPYLÈNES</t>
  </si>
  <si>
    <t>LISSE MURAL MDF HÊTRE - AVEC 5 CASIERS 5 PATÈRES ACIER</t>
  </si>
  <si>
    <t>LISSE MURAL MDF HÊTRE - AVEC 6 CASIERS 6 PATÈRES ACIER</t>
  </si>
  <si>
    <t>LISSE MURAL MDF HÊTRE - AVEC 8 CASIERS 8 PATÈRES ACIER</t>
  </si>
  <si>
    <t xml:space="preserve">MEUBLE JOUET EVEIL - GAZINIERE </t>
  </si>
  <si>
    <t>MEUBLE JOUET EVEIL - LAVABO</t>
  </si>
  <si>
    <t xml:space="preserve">MEUBLE JOUET EVEIL - LAVE VAISELLE </t>
  </si>
  <si>
    <t xml:space="preserve">MEUBLE JOUET EVEIL - LAVE-LINGE </t>
  </si>
  <si>
    <t>MEUBLE JOUET EVEIL - REFREGIRATEUR</t>
  </si>
  <si>
    <t>MEUBLE JOUET EVEIL - VAISSELLIER</t>
  </si>
  <si>
    <t xml:space="preserve">CHAISE 4 PIEDS - COQUE POLYPROPYLÈNE </t>
  </si>
  <si>
    <t xml:space="preserve">CHAISE 4 PIEDS - COQUE POLYPROPYLÈNE AVEC ACCOUDOIRS </t>
  </si>
  <si>
    <t xml:space="preserve">CHAISE HAUTE - COQUE POLYPROPYLÈNE AVEC ACCOUDOIRS </t>
  </si>
  <si>
    <t>POUTRE 2 COQUES POLYPROPYLÈNE NON FEU M1 - ÉPOXY GRIS</t>
  </si>
  <si>
    <t>POUTRE 3 COQUES POLYPROPYLÈNE NON FEU M1 - ÉPOXY GRIS</t>
  </si>
  <si>
    <t>POUTRE 4 COQUES POLYPROPYLÈNE NON FEU M1 - ÉPOXY GRIS</t>
  </si>
  <si>
    <t>POUTRE 5 COQUES POLYPROPYLÈNE NON FEU M1 - ÉPOXY GRIS</t>
  </si>
  <si>
    <t>CHAISE 4 PIEDS - ASSISE &amp; DOSSIER ENCASTRÉS - HÊTRE NATUREL</t>
  </si>
  <si>
    <t>CHAISE 4 PIEDS - ASSISE &amp; DOSSIER ENCASTRÉS - STRATIFIÉ</t>
  </si>
  <si>
    <t>CHAISE 4 PIEDS - ASSISE &amp; DOSSIER EN APPLIQUE - HÊTRE NATUREL</t>
  </si>
  <si>
    <t>CHAISE 4 PIEDS - ASSISE &amp; DOSSIER EN APPLIQUE - STRATIFIÉ</t>
  </si>
  <si>
    <t>FAUTEUIL 4 PIEDS AVEC ACCOUDOIRS - ASSISE &amp; DOSSIER ENCASTRÉS - HÊTRE NATUREL</t>
  </si>
  <si>
    <t>FAUTEUIL 4 PIEDS AVEC ACCOUDOIRS - ASSISE &amp; DOSSIER ENCASTRÉS - STRATIFIÉ</t>
  </si>
  <si>
    <t>LOT DE 60 EMBOUTS INSONORES - HORS RÉF. 30 - 40 - 50</t>
  </si>
  <si>
    <t>CHAISE APPUI SUR TABLE - ASSISE &amp; DOSSIER HÊTRE NATUREL</t>
  </si>
  <si>
    <t xml:space="preserve">CHAISE APPUI SUR TABLE RÉGLABLE - ASSISE &amp; DOSSIER HÊTRE NATUREL </t>
  </si>
  <si>
    <t>CHAISE APPUI SUR TABLE - ASSISE &amp; DOSSIER ENCASTRÉS HÊTRE NATUREL</t>
  </si>
  <si>
    <t>CHAISE APPUI SUR TABLE - ASSISE &amp; DOSSIER ENCASTRÉS STRATIFIÉ</t>
  </si>
  <si>
    <t>CHAISE APPUI SUR TABLE RÉGLABLE - ASSISE &amp; DOSSIER ENCASTRÉS HÊTRE NATUREL</t>
  </si>
  <si>
    <t>CHAISE APPUI SUR TABLE RÉGLABLE - ASSISE &amp; DOSSIER ENCASTRÉS STRATIFIÉ</t>
  </si>
  <si>
    <t xml:space="preserve">CHAISE 4 PIEDS APPUI SUR TABLE - ASSISE EN APPLIQUE DOSSIER ENCASTRÉ HÊTRE NATUREL    </t>
  </si>
  <si>
    <t xml:space="preserve">CHAISE 4 PIEDS APPUI SUR TABLE - ASSISE &amp; DOSSIER ENCASTRÉS HÊTRE NATUREL       </t>
  </si>
  <si>
    <t>BANC SANS DOSSIER MATERNELLE - ASSISE 1 LAME MDF</t>
  </si>
  <si>
    <t>BANC AVEC DOSSIER MATERNELLE - DOSSIER 1 LAME - ASSISE 1 LAME MDF</t>
  </si>
  <si>
    <t xml:space="preserve">LOT DE 6 EMBOUTS INSONORES </t>
  </si>
  <si>
    <t>BANC SANS DOSSIER MATERNELLE - ASSISE 2 LAMES</t>
  </si>
  <si>
    <t>BANC AVEC DOSSIER MATERNELLE - DOSSIER 1 LAME - ASSISE 2 LAMES</t>
  </si>
  <si>
    <t>BANC SANS DOSSIER GIGOGNE - x1: T.0  -  x1: T.2  -  x1: T.4 cm</t>
  </si>
  <si>
    <t xml:space="preserve">LOT DE 12 EMBOUTS INSONORES </t>
  </si>
  <si>
    <t>TABLE NOA MÉLAMINE - CARRÉ</t>
  </si>
  <si>
    <t>TABLE NOA MÉLAMINE - RECTANGULAIRE</t>
  </si>
  <si>
    <t>TABLE NOA MÉLAMINE - RONDE</t>
  </si>
  <si>
    <t>TABLE NOA MÉLAMINE - OVALE</t>
  </si>
  <si>
    <t>TABLE NOA MÉLAMINE - DEMI-LUNE</t>
  </si>
  <si>
    <t xml:space="preserve">TABLE NOA MÉLAMINE - OCTOGONALE </t>
  </si>
  <si>
    <t>TABLE NOA MÉLAMINE - TRAPÈZE</t>
  </si>
  <si>
    <t>CASIER PLASTIQUE TRANSLUCIDE AVEC GLISSIÈRE</t>
  </si>
  <si>
    <t>TABLE NOA STRATIFIÉ - CARRÉ</t>
  </si>
  <si>
    <t>TABLE NOA STRATIFIÉ - RECTANGULAIRE</t>
  </si>
  <si>
    <t>TABLE NOA STRATIFIÉ - RONDE</t>
  </si>
  <si>
    <t>TABLE NOA STRATIFIÉ - OVALE</t>
  </si>
  <si>
    <t>TABLE NOA STRATIFIÉ - DEMI-LUNE</t>
  </si>
  <si>
    <t xml:space="preserve">TABLE NOA STRATIFIÉ - OCTOGONALE </t>
  </si>
  <si>
    <t>TABLE NOA STRATIFIÉ - TRAPÈZE</t>
  </si>
  <si>
    <t xml:space="preserve">TABLE NOA MÉLAMINE - RONDE </t>
  </si>
  <si>
    <t>TABLE NOA MÉLAMINE - OCTOGONALE</t>
  </si>
  <si>
    <t xml:space="preserve">TABLE PLIANTE SOPHIA - RECTANGULAIRE - TUBE  Ø 30x1,5 mm </t>
  </si>
  <si>
    <t xml:space="preserve">TABLE PLIANTE SOPHIA - RONDE - TUBE  Ø 30x1,5 mm </t>
  </si>
  <si>
    <t xml:space="preserve">TABLE PLIANTE SOPHIA - DEMI LUNE - TUBE  Ø 30x1,5 mm </t>
  </si>
  <si>
    <t xml:space="preserve">ANGLE DE LIAISON SOPHIA - 90° </t>
  </si>
  <si>
    <t>CHARIOT DE TRANSPORT - ÉPOXY NOIR</t>
  </si>
  <si>
    <t>TABLE INFORMATIQUE AMY - RECTANGULAIRE - 1 OBTURATEUR</t>
  </si>
  <si>
    <t>TABLE INFORMATIQUE AMY - RECTANGULAIRE - 2 OBTURATEURS</t>
  </si>
  <si>
    <t>SUPPORT UC BRUNO 4 PIEDS GRILLAGE AVEC BARRE SECURISE ÉPOXY NOIR</t>
  </si>
  <si>
    <t>CHAISE DOSSIER ENCASTRÉ ASSISE EN APPLIQUE - ASSISE ET DOSSIER HÊTRE NATUREL</t>
  </si>
  <si>
    <t>CHAISE DOSSIER ENCASTRÉ ASSISE EN APPLIQUE - ASSISE ET DOSSIER STRATIFIÉ</t>
  </si>
  <si>
    <t>CHAISE DOSSIER ENCASTRÉ ASSISE EN APPLIQUE - ASSISE ET DOSSIER HÊTRE NATUREL - AVEC ACCOUDOIRS</t>
  </si>
  <si>
    <t>CHAISE DOSSIER ENCASTRÉ ASSISE EN APPLIQUE - ASSISE ET DOSSIER STRATIFIÉ - AVEC ACCOUDOIRS</t>
  </si>
  <si>
    <t>TABLE LOUANE MÉLAMINE - RECTANGULAIRE</t>
  </si>
  <si>
    <t>TABLE LOUANE MÉLAMINE - CARRÉ</t>
  </si>
  <si>
    <t>TABLE LOUANE MÉLAMINE - RONDE</t>
  </si>
  <si>
    <t>TABLE LOUANE MÉLAMINE - OVALE</t>
  </si>
  <si>
    <t>TABLE LOUANE MÉLAMINE - DEMI-LUNE</t>
  </si>
  <si>
    <t>TABLE LOUANE MÉLAMINE - OCTOGONALE</t>
  </si>
  <si>
    <t>TABLE LOUANE MÉLAMINE - TRAPÈZE</t>
  </si>
  <si>
    <t xml:space="preserve">CASIER PLASTIQUE TRANSLUCIDE AVEC GLISSIÈRE </t>
  </si>
  <si>
    <t>TABLE LOUANE STRATIFIÉ - RECTANGULAIRE</t>
  </si>
  <si>
    <t>TABLE LOUANE STRATIFIÉ - CARRÉ</t>
  </si>
  <si>
    <t>TABLE LOUANE STRATIFIÉ - RONDE</t>
  </si>
  <si>
    <t>TABLE LOUANE STRATIFIÉ - OVALE</t>
  </si>
  <si>
    <t>TABLE LOUANE STRATIFIÉ - DEMI-LUNE</t>
  </si>
  <si>
    <t>TABLE LOUANE STRATIFIÉ - OCTOGONALE</t>
  </si>
  <si>
    <t>TABLE LOUANE STRATIFIÉ - TRAPÈZE</t>
  </si>
  <si>
    <t>BANQUETTE SIMPLE - (ASSISE ET DOSSIER TISSU ENDUIT EN OPTION)</t>
  </si>
  <si>
    <t>BANQUETTE DOUBLE - (ASSISE ET DOSSIER TISSU ENDUIT EN OPTION)</t>
  </si>
  <si>
    <t>CHAUFFEUSE OVALE - (ASSISE TISSU ENDUIT EN OPTION)</t>
  </si>
  <si>
    <t>CHAUFFEUSE RECTANGULAIRE 2 CASES - (ASSISE TISSU ENDUIT EN OPTION)</t>
  </si>
  <si>
    <t xml:space="preserve">OPTION MOUSSE TISSU ENDUIT - BANQUETTE SIMPLE </t>
  </si>
  <si>
    <t>OPTION MOUSSE TISSU ENDUIT - BANQUETTE DOUBLE</t>
  </si>
  <si>
    <t>OPTION MOUSSE TISSU ENDUIT - CHAUFFEUSE OVALE</t>
  </si>
  <si>
    <t xml:space="preserve">OPTION MOUSSE TISSU ENDUIT - CHAUFFEUSE RECTANGULAIRE </t>
  </si>
  <si>
    <t>BIBLIOTHÈQUE BIFACE 1 FACE 4 TABLETTES - 1 FACE 3 TABLETTES INCLINEES - AVEC ROULETTES Ø 50</t>
  </si>
  <si>
    <t>BAC ALBUM / BD - BAS 4 CASES SUR ROULETTES</t>
  </si>
  <si>
    <t>BAC ALBUM / BD - HAUT 4 CASES SUR ROULETTES</t>
  </si>
  <si>
    <t>COFFRE MOBILE DE RANGEMENT - TYPE 1</t>
  </si>
  <si>
    <t>COFFRE MOBILE DE RANGEMENT - TYPE 2</t>
  </si>
  <si>
    <t>COFFRE MOBILE DE RANGEMENT - TYPE 3</t>
  </si>
  <si>
    <t>COFFRE MOBILE DE RANGEMENT - TYPE 4</t>
  </si>
  <si>
    <t xml:space="preserve">ARMOIRE BASSE - 2 TABLETTES RÉGLABLES - AVEC SÉPARATION MÉDIANE </t>
  </si>
  <si>
    <t>ARMOIRE BASSE - 2 TABLETTES RÉGLABLES</t>
  </si>
  <si>
    <t xml:space="preserve">BIBLIOTHÈQUE - 2 TABLETTES RÉGLABLES </t>
  </si>
  <si>
    <t>BIBLIOTHÈQUE - 2 TABLETTES RÉGLABLES</t>
  </si>
  <si>
    <t>ARMOIRE 2 PORTES - 2 TIROIRS - 2 TABLETTES RÉGLABLES</t>
  </si>
  <si>
    <t>MEUBLE 9 CASES - TABLETTES FIXES</t>
  </si>
  <si>
    <t>ARMOIRE BASSE - 2 PORTES BATTANTES 1 TABLETTE RÉGLABLE - AVEC SÉPARATION MÉDIANE</t>
  </si>
  <si>
    <t xml:space="preserve">ARMOIRE - 1 TABLETTE RÉGLABLE </t>
  </si>
  <si>
    <t>BIBLIOTHÈQUE - 1 TABLETTE RÉGLABLE</t>
  </si>
  <si>
    <t>ARMOIRE - 1 TABLETTE RÉGLABLE</t>
  </si>
  <si>
    <t>ARMOIRE - 4 TABLETTES RÉGLABLES - AVEC SÉPARATION MÉDIANE</t>
  </si>
  <si>
    <t>ARMOIRE - 4 TABLETTES RÉGLABLES</t>
  </si>
  <si>
    <t>ARMOIRE - 3 TABLETTES RÉGLABLES - AVEC SÉPARATION MÉDIANE</t>
  </si>
  <si>
    <t>ARMOIRE - 3 TABLETTES RÉGLABLES</t>
  </si>
  <si>
    <t xml:space="preserve">BIBLIOTHÈQUE - 4 TABLETTES RÉGLABLES </t>
  </si>
  <si>
    <t xml:space="preserve">BIBLIOTHÈQUE - 3 TABLETTES RÉGLABLES </t>
  </si>
  <si>
    <t>PRESENTOIRE - 4 TABLETTES INCLINEES</t>
  </si>
  <si>
    <t xml:space="preserve">ARMOIRE - 2 COMPARTIMENTS 2 PORTES - 8 TABLETTES RÉGLABLES </t>
  </si>
  <si>
    <t xml:space="preserve">ARMOIRE - 1 COMPARTIMENT 1 PORTES - 4 TABLETTES RÉGLABLES </t>
  </si>
  <si>
    <t>BIBLIOTHÈQUE - 3 TABLETTES RÉGLABLES</t>
  </si>
  <si>
    <t>OPTION - TABLETTE POUR ARMOIRE</t>
  </si>
  <si>
    <t>OPTION - SERRURE COMMUNE À TOUS LES MEUBLES</t>
  </si>
  <si>
    <t>OPTION - 4 ROULETTES Ø 75 MM PLASTIQUES DONT 2 AVEC FREINS 
HORS REF: 101.B.C.D - 102.B - 103 - 104 - 105 - 106 - 107.B - 108.B</t>
  </si>
  <si>
    <t>OPTION - 4 ROULETTES Ø 75 MM MÉTALLIQUES DONT 2 AVEC FREINS 
HORS REF: 101.B.C.D - 102.B - 103 - 104 - 105 - 106 - 107.B - 108.B</t>
  </si>
  <si>
    <t>MEUBLE 6 CASES - BAC : B1 - B2 - B3 EN OPTION</t>
  </si>
  <si>
    <t>MEUBLE 6 CASES 1 PORTE - BAC : B1 - B2 - B3 EN OPTION</t>
  </si>
  <si>
    <t>MEUBLE 9 CASES - BAC : B1 - B2 - B3 EN OPTION</t>
  </si>
  <si>
    <t>MEUBLE 9 CASES 1 PORTE - BAC : B1 - B2 - B3 EN OPTION</t>
  </si>
  <si>
    <t>MEUBLE 12 CASES - BAC : B1 - B2 - B3 EN OPTION</t>
  </si>
  <si>
    <t>MEUBLE 12 CASES 2 PORTES - BAC : B1 - B2 - B3 EN OPTION</t>
  </si>
  <si>
    <t>MEUBLE 16 CASES - BAC : B1 EN OPTION</t>
  </si>
  <si>
    <t>MEUBLE 24 CASES - BAC : B1 EN OPTION</t>
  </si>
  <si>
    <t>MEUBLE 30 CASES - BAC : B1 EN OPTION</t>
  </si>
  <si>
    <t>OPTION 4 ROULETTES PLASTIQUES Ø 50 DONT 2 AVEC FREINS</t>
  </si>
  <si>
    <t>OPTION 4 ROULETTES PLASTIQUES Ø 75 DONT 2 AVEC FREINS</t>
  </si>
  <si>
    <t>OPTION 4 ROULETTES MÉTALLIQUES Ø 75 DONT 2 AVEC FREINS</t>
  </si>
  <si>
    <t>MEUBLE CARL 2 COLONNES - 3 BACS B2 + 1 TABLETTE - SUR ROULETTES</t>
  </si>
  <si>
    <t>MEUBLE CARL 2 COLONNES - 6 BACS B1 + 1 TABLETTE - SUR ROULETTES</t>
  </si>
  <si>
    <t>MEUBLE CARL 2 COLONNES - 6 BACS B2 - SUR ROULETTES</t>
  </si>
  <si>
    <t>MEUBLE CARL 2 COLONNES - 6 BACS B1 + 3 BACS B2 - SUR ROULETTES</t>
  </si>
  <si>
    <t>MEUBLE CARL 2 COLONNES - 12 BACS B1 - SUR ROULETTES</t>
  </si>
  <si>
    <t>MEUBLE CARL 3 COLONNES - 3 BACS B2 + 2 TABLETTES - SUR ROULETTES</t>
  </si>
  <si>
    <t>MEUBLE CARL 3 COLONNES - 6 BACS B1 + 2 TABLETTES - SUR ROULETTES</t>
  </si>
  <si>
    <t>MEUBLE CARL 3 COLONNES - 6 BACS B2 + 1 TABLETTE - SUR ROULETTES</t>
  </si>
  <si>
    <t>MEUBLE CARL 3 COLONNES - 9 BACS B2 - SUR ROULETTES</t>
  </si>
  <si>
    <t>MEUBLE CARL 3 COLONNES - 6 BACS B1 + 6 BACS B2 - SUR ROULETTES</t>
  </si>
  <si>
    <t>MEUBLE CARL 3 COLONNES - 12 BACS B1 + 1 TABLETTE - SUR ROULETTES</t>
  </si>
  <si>
    <t>MEUBLE CARL 4 COLONNES - 3 BACS B2 + 3 TABLETTES - SUR ROULETTES</t>
  </si>
  <si>
    <t>MEUBLE CARL 4 COLONNES - 6 BACS B1 + 3 TABLETTES - SUR ROULETTES</t>
  </si>
  <si>
    <t>MEUBLE CARL 4 COLONNES - 6 BACS B2 + 2 TABLETTES - SUR ROULETTES</t>
  </si>
  <si>
    <t>MEUBLE CARL 4 COLONNES - 12 BACS B1 + 2 TABLETTES - SUR ROULETTES</t>
  </si>
  <si>
    <t>MEUBLE CARL 4 COLONNES - 12 BACS B2 - SUR ROULETTES</t>
  </si>
  <si>
    <t>MEUBLE CARL 4 COLONNES - 12 BACS B1 + 6 BACS B2 - SUR ROULETTES</t>
  </si>
  <si>
    <t>MEUBLE CARL 4 COLONNES - 24 BACS B1 - SUR ROULETTES</t>
  </si>
  <si>
    <t>OPTION - SOCLE POUR ARMOIRE 60C</t>
  </si>
  <si>
    <t>MEUBLE CARL 2 COLONNES - 4 BACS B2 + 2 TABLETTES - SUR ROULETTES</t>
  </si>
  <si>
    <t>MEUBLE CARL 2 COLONNES - 8 BACS B1 + 2 TABLETTES - SUR ROULETTES</t>
  </si>
  <si>
    <t>MEUBLE CARL 2 COLONNES - 8 BACS B2 - SUR ROULETTES</t>
  </si>
  <si>
    <t>MEUBLE CARL 2 COLONNES - 8 BACS B1 + 4 BACS B2 - SUR ROULETTES</t>
  </si>
  <si>
    <t>MEUBLE CARL 2 COLONNES - 16 BACS B1 - SUR ROULETTES</t>
  </si>
  <si>
    <t>MEUBLE CARL 3 COLONNES - 4 BACS B2 + 4 TABLETTES - SUR ROULETTES</t>
  </si>
  <si>
    <t>MEUBLE CARL 3 COLONNES - 8 BACS B1 + 4 TABLETTES - SUR ROULETTES</t>
  </si>
  <si>
    <t>MEUBLE CARL 3 COLONNES - 8 BACS B2 + 2 TABLETTES - SUR ROULETTES</t>
  </si>
  <si>
    <t>MEUBLE CARL 3 COLONNES - 12 BACS B2 - SUR ROULETTES</t>
  </si>
  <si>
    <t>MEUBLE CARL 3 COLONNES - 8 BACS B1 + 8 BACS B2 - SUR ROULETTES</t>
  </si>
  <si>
    <t>MEUBLE CARL 3 COLONNES - 16 BACS B1 + 2 TABLETTES - SUR ROULETTES</t>
  </si>
  <si>
    <t>MEUBLE CARL 3 COLONNES - 24 BACS B1 - SUR ROULETTES</t>
  </si>
  <si>
    <t>MEUBLE CARL 4 COLONNES - 8 BACS B2 + 4 TABLETTES - SUR ROULETTES</t>
  </si>
  <si>
    <t>MEUBLE CARL 4 COLONNES - 16 BACS B1 + 4 TABLETTES - SUR ROULETTES</t>
  </si>
  <si>
    <t>MEUBLE CARL 4 COLONNES - 12 BACS B2 + 2 TABLETTES - SUR ROULETTES</t>
  </si>
  <si>
    <t>MEUBLE CARL 4 COLONNES - 24 BACS B1 + 2 TABLETTES - SUR ROULETTES</t>
  </si>
  <si>
    <t>MEUBLE CARL 4 COLONNES - 16 BACS B2 - SUR ROULETTES</t>
  </si>
  <si>
    <t>MEUBLE CARL 4 COLONNES - 16 BACS B1 + 8 BACS B2 - SUR ROULETTES</t>
  </si>
  <si>
    <t>MEUBLE CARL 4 COLONNES - 32 BACS B1 - SUR ROULETTES</t>
  </si>
  <si>
    <t>OPTION - SOCLE POUR ARMOIRE 76C</t>
  </si>
  <si>
    <t>MEUBLE CARL 2 COLONNES - 5 BACS B2 + 3 TABLETTES - SUR ROULETTES</t>
  </si>
  <si>
    <t>MEUBLE CARL 2 COLONNES - 10 BACS B1 + 3 TABLETTES - SUR ROULETTES</t>
  </si>
  <si>
    <t>MEUBLE CARL 2 COLONNES - 10 BACS B2 - SUR ROULETTES</t>
  </si>
  <si>
    <t>MEUBLE CARL 2 COLONNES - 10 BACS B1 + 5 BACS B2 - SUR ROULETTES</t>
  </si>
  <si>
    <t>MEUBLE CARL 2 COLONNES - 20 BACS B1 - SUR ROULETTES</t>
  </si>
  <si>
    <t>MEUBLE CARL 3 COLONNES - 5 BACS B2 + 6 TABLETTES - SUR ROULETTES</t>
  </si>
  <si>
    <t>MEUBLE CARL 3 COLONNES - 10 BACS B1 + 6 TABLETTES - SUR ROULETTES</t>
  </si>
  <si>
    <t>MEUBLE CARL 3 COLONNES - 10 BACS B2 + 3 TABLETTES - SUR ROULETTES</t>
  </si>
  <si>
    <t>MEUBLE CARL 3 COLONNES - 15 BACS B2 - SUR ROULETTES</t>
  </si>
  <si>
    <t>MEUBLE CARL 3 COLONNES - 10 BACS B1 + 10 BACS B2 - SUR ROULETTES</t>
  </si>
  <si>
    <t>MEUBLE CARL 3 COLONNES - 20 BACS B1 + 3 TABLETTES - SUR ROULETTES</t>
  </si>
  <si>
    <t>MEUBLE CARL 3 COLONNES - 30 BACS B1 - SUR ROULETTES</t>
  </si>
  <si>
    <t>MEUBLE CARL 4 COLONNES - 10 BACS B2 + 6 TABLETTES - SUR ROULETTES</t>
  </si>
  <si>
    <t>MEUBLE CARL 4 COLONNES - 20 BACS B1 + 6 TABLETTES - SUR ROULETTES</t>
  </si>
  <si>
    <t>MEUBLE CARL 4 COLONNES - 15 BACS B2 + 3 TABLETTES - SUR ROULETTES</t>
  </si>
  <si>
    <t>MEUBLE CARL 4 COLONNES - 30 BACS B1 + 3 TABLETTES - SUR ROULETTES</t>
  </si>
  <si>
    <t>MEUBLE CARL 4 COLONNES - 20 BACS B2 - SUR ROULETTES</t>
  </si>
  <si>
    <t>MEUBLE CARL 4 COLONNES - 20 BACS B1 + 10 BACS B2 - SUR ROULETTES</t>
  </si>
  <si>
    <t>MEUBLE CARL 4 COLONNES - 40 BACS B1 - SUR ROULETTES</t>
  </si>
  <si>
    <t>OPTION - SOCLE POUR ARMOIRE 91C</t>
  </si>
  <si>
    <t>MEUBLE CARL 3 COLONNES - 14 BACS B2 + 9 TABLETTES - SUR PIEDS</t>
  </si>
  <si>
    <t>MEUBLE CARL 3 COLONNES - 28 BACS B1 + 9 TABLETTES - SUR PIEDS</t>
  </si>
  <si>
    <t>MEUBLE CARL 3 COLONNES - 14 BACS B1 + 14 BACS B2 + 3 TABLETTES - SUR PIEDS</t>
  </si>
  <si>
    <t>MEUBLE CARL 3 COLONNES - 28 BACS B1 + 7 BACS B2 + 3 TABLETTES - SUR PIEDS</t>
  </si>
  <si>
    <t>MEUBLE CARL 3 COLONNES - 21 BACS B2 + 3 TABLETTES - SUR PIEDS</t>
  </si>
  <si>
    <t>MEUBLE CARL 3 COLONNES - 42 BACS B1 + 3 TABLETTES - SUR PIEDS</t>
  </si>
  <si>
    <t>OPTION - SOCLE POUR ARMOIRE 170C</t>
  </si>
  <si>
    <t>ARMOIRE CARL 3 COLONNES - 14 BACS B2 + 9 TABLETTES - SUR PIEDS</t>
  </si>
  <si>
    <t>ARMOIRE CARL 3 COLONNES - 28 BACS B1 + 9 TABLETTES - SUR PIEDS</t>
  </si>
  <si>
    <t>ARMOIRE CARL 3 COLONNES - 14 BACS B1 + 14 BACS B2 + 3 TABLETTES - SUR PIEDS</t>
  </si>
  <si>
    <t xml:space="preserve">ARMOIRE CARL 3 COLONNES - 28 BACS B1 + 7 BACS B2 + 3 TABLETTES - SUR PIEDS </t>
  </si>
  <si>
    <t>ARMOIRE CARL 3 COLONNES - 21 BACS B2 + 3 TABLETTES - SUR PIEDS</t>
  </si>
  <si>
    <t>ARMOIRE CARL 3 COLONNES - 42 BACS B1 + 3 TABLETTES - SUR PIEDS</t>
  </si>
  <si>
    <t>BAC PVC HAUTEUR 7 CM</t>
  </si>
  <si>
    <t>BAC PVC HAUTEUR 15 CM</t>
  </si>
  <si>
    <t>BAC PVC HAUTEUR 13,50 CM</t>
  </si>
  <si>
    <t xml:space="preserve">MEUBLE À PAPIER DESSINS FORMAT RAISIN - 15 CASES TABLETTES FIXES </t>
  </si>
  <si>
    <t xml:space="preserve">MEUBLE À PAPIER DESSINS FORMAT RAISIN - 30 CASES TABLETTES FIXES </t>
  </si>
  <si>
    <t>MEUBLE À PAPIER DESSINS FORMAT RAISIN - 6 TIROIRS SUR GLISSIÈRES</t>
  </si>
  <si>
    <t>MEUBLE À PAPIER DESSINS FORMAT RAISIN - 9 TIROIRS SUR GLISSIÈRES</t>
  </si>
  <si>
    <t>CHEVALET DESSIN DOUBLE FACE PIETEMENT MÉTAL - AUGET &amp; PINCE PAPIER</t>
  </si>
  <si>
    <t xml:space="preserve">BAC 4 CASES + 4 BACS PVC DE 15 CM SUR GLISSIÈRES ET SUR ROULETTES </t>
  </si>
  <si>
    <t>BAC 4 CASES + 8 BACS PVC DE 7 CM SUR GLISSIÈRES ET SUR ROULETTES</t>
  </si>
  <si>
    <t>BAC 4 CASES + 2 BACS PVC DE 15 CM + 4 BACS PVC DE 7 CM SUR GLISSIÈRES ET SUR ROULETTES</t>
  </si>
  <si>
    <t>BAC 6 CASES + 6 BACS PVC DE 15 CM SUR GLISSIÈRES ET SUR ROULETTES</t>
  </si>
  <si>
    <t xml:space="preserve">BAC 6 CASES + 12 BACS PVC DE 7 CM SUR GLISSIÈRES ET SUR ROULETTES </t>
  </si>
  <si>
    <t>BAC 6 CASES + 4 BACS DE 7 CM + 4 BACS PVC DE 15 CM SUR GLISSIÈRES ET SUR ROULETTES</t>
  </si>
  <si>
    <t>BAC 6 CASES + 2 BACS PVC DE 15 CM + 8 BACS PVC DE 7 CM SUR GLISSIÈRES ET SUR ROULETTES</t>
  </si>
  <si>
    <t>DESSERTE MOBILE - 2 NIVEAUX</t>
  </si>
  <si>
    <t>DESSERTE MOBILE - 3 NIVEAUX</t>
  </si>
  <si>
    <t xml:space="preserve">DESSERTE PEINTURE MOBILE - 2 NIVEAUX + 2 BACS </t>
  </si>
  <si>
    <t>DESSERTE PEINTURE MOBILE - 2 NIVEAUX + 1 BAC ET 6 CASES</t>
  </si>
  <si>
    <t>DESSERTE PEINTURE MOBILE - 2 NIVEAUX 12 CASES</t>
  </si>
  <si>
    <t>OPTION - 4 ROULETTES PLASTIQUES Ø75 DONT 2 AVEC FREINS</t>
  </si>
  <si>
    <t>OPTION - 4 ROULETTES MÉTALLIQUES Ø75 DONT 2 AVEC FREINS</t>
  </si>
  <si>
    <t>CHAISE ÉLÈVE 4 PIEDS - COQUE POLYPROPYLÈNE</t>
  </si>
  <si>
    <t>CHAISE ÉLÈVE 4 PIEDS - ASSISE &amp; DOSSIER SEPARES</t>
  </si>
  <si>
    <t xml:space="preserve">LOT DE 60 EMBOUTS INSONORES </t>
  </si>
  <si>
    <t>CHAISE ÉLÈVE 4 PIEDS - ASSISE &amp; DOSSIER EN APPLIQUE - HÊTRE</t>
  </si>
  <si>
    <t>CHAISE ÉLÈVE 4 PIEDS - ASSISE &amp; DOSSIER EN APPLIQUE - STRATIFIE</t>
  </si>
  <si>
    <t>CHAISE PROFESSEUR 4 PIEDS - ASSISE &amp; DOSSIER EN APPLIQUE - HÊTRE - ACCOUDOIRS HÊTRE</t>
  </si>
  <si>
    <t>CHAISE PROFESSEUR 4 PIEDS - ASSISE &amp; DOSSIER EN APPLIQUE - HÊTRE - ACCOUDOIRS MÉTAL</t>
  </si>
  <si>
    <t>CHAISE ÉLÈVE 4 PIEDS - ASSISE &amp; DOSSIER ENCASTRÉS - HÊTRE</t>
  </si>
  <si>
    <t>CHAISE ÉLÈVE 4 PIEDS - ASSISE &amp; DOSSIER ENCASTRÉS - STRATIFIÉ</t>
  </si>
  <si>
    <t xml:space="preserve">CHAISE ÉLÈVE 4 PIEDS - AVEC TRAVERSES - ASSISE &amp; DOSSIER ENCASTRÉS - HÊTRE </t>
  </si>
  <si>
    <t>CHAISE ÉLÈVE 4 PIEDS - AVEC TRAVERSES - ASSISE &amp; DOSSIER ENCASTRÉS - STRATIFIÉ</t>
  </si>
  <si>
    <t>CHAISE PROFESSEUR 4 PIEDS - ASSISE &amp; DOSSIER ENCASTRÉS - HÊTRE - ACCOUDOIRS BOIS</t>
  </si>
  <si>
    <t>CHAISE PROFESSEUR 4 PIEDS - ASSISE &amp; DOSSIER ENCASTRÉS - HÊTRE - ACCOUDOIRS MÉTAL</t>
  </si>
  <si>
    <t>CHAISE PROFESSEUR 4 PIEDS - ASSISE &amp; DOSSIER ENCASTRÉS - STRATIFIÉ - ACCOUDOIRS BOIS</t>
  </si>
  <si>
    <t>LOT DE 60 EMBOUTS INSONORES</t>
  </si>
  <si>
    <t>CHAISE ÉLÈVE 4 PIEDS APPUI SUR TABLE - ASSISE EN APPLIQUE &amp; DOSSIER ENCASTRÉ</t>
  </si>
  <si>
    <t>CHAISE ÉLÈVE 4 PIEDS APPUI SUR TABLE - ASSISE &amp; DOSSIER ENCASTRÉS</t>
  </si>
  <si>
    <t>CHAISE ÉLÈVE 4 PIEDS APPUI SUR TABLE - ASSISE &amp; DOSSIER ENCASTRÉS - STRATIFIÉ</t>
  </si>
  <si>
    <t>CHAISE ÉLÈVE 4 PIEDS - ASSISE &amp; DOSSIER CINTRÉS ENCASTRÉS - HÊTRE</t>
  </si>
  <si>
    <t>CHAISE ÉLÈVE 4 PIEDS - ASSISE &amp; DOSSIER CINTRÉS ENCASTRÉS - STRATIFIÉ</t>
  </si>
  <si>
    <t>CHAISE ÉLÈVE APPUI SUR TABLE - ASSISE &amp; DOSSIER EN APPLIQUE - HÊTRE</t>
  </si>
  <si>
    <t>CHAISE ÉLÈVE APPUI SUR TABLE - ASSISE &amp; DOSSIER ENCASTRÉS - HÊTRE</t>
  </si>
  <si>
    <t>CHAISE ÉLÈVE APPUI SUR TABLE - ASSISE &amp; DOSSIER ENCASTRÉS - STRATIFIÉ</t>
  </si>
  <si>
    <t>CHAISE PROFESSEUR APPUI SUR TABLE - ASSISE &amp; DOSSIER ENCASTRÉS - HÊTRE - ACCOUDOIRS BOIS</t>
  </si>
  <si>
    <t>CHAISE ÉLÈVE APPUI SUR TABLE RÉGLABLE - ASSISE &amp; DOSSIER ENCASTRÉS - HÊTRE</t>
  </si>
  <si>
    <t>CHAISE ÉLÈVE APPUI SUR TABLE RÉGLABLE - ASSISE &amp; DOSSIER ENCASTRÉS - STRATIFIÉ</t>
  </si>
  <si>
    <t>CHAISE ÉLÈVE APPUI SUR TABLE - ASSISE ENCASTRÉE &amp; DOSSIER EN APPLIQUE</t>
  </si>
  <si>
    <t>CHAISE ÉLÈVE APPUI SUR TABLE RÉGLABLE - ASSISE ENCASTRÉE &amp; DOSSIER EN APPLIQUE</t>
  </si>
  <si>
    <t>CHAISE PROF APPUI SUR TABLE - ASSISE ENCASTRÉE &amp; DOSSIER EN APPLIQUE - ACCOUDOIRS BOIS</t>
  </si>
  <si>
    <t>BANC SANS DOSSIER - ASSISE 3 LAMES</t>
  </si>
  <si>
    <t>BANC AVEC DOSSIER - DOSSIER 2 LAMES - ASSISE 3 LAMES</t>
  </si>
  <si>
    <t>BANC SANS DOSSIER - ASSISE 1 LAME</t>
  </si>
  <si>
    <t>BANC AVEC DOSSIER - DOSSIER 1 LAME - ASSISE 1 LAME</t>
  </si>
  <si>
    <t xml:space="preserve">BANC VESTIAIRE BOIS VERNIS - 7 PATÈRES </t>
  </si>
  <si>
    <t xml:space="preserve">BANC VESTIAIRE BOIS VERNIS - 9 PATÈRES </t>
  </si>
  <si>
    <t>BANC VESTIAIRE BOIS VERNIS - 11 PATÈRES</t>
  </si>
  <si>
    <t>BANC VESTIAIRE BOIS VERNIS - 13 PATÈRES</t>
  </si>
  <si>
    <t xml:space="preserve">BANC VESTIAIRE COMPACT - 7 PATÈRES </t>
  </si>
  <si>
    <t xml:space="preserve">BANC VESTIAIRE COMPACT - 9 PATÈRES </t>
  </si>
  <si>
    <t>BANC VESTIAIRE COMPACT - 11 PATÈRES</t>
  </si>
  <si>
    <t xml:space="preserve">BANC VESTIAIRE COMPACT - 13 PATÈRES </t>
  </si>
  <si>
    <t>TABLE DALE - MONOPLACE 4 PIEDS</t>
  </si>
  <si>
    <t>TABLE DALE - BIPLACE 4 PIEDS</t>
  </si>
  <si>
    <t xml:space="preserve">TABLE DALE - MONOPLACE 4 PIEDS </t>
  </si>
  <si>
    <t>CROCHET SOUDÉ</t>
  </si>
  <si>
    <t>CROCHET À VISSER</t>
  </si>
  <si>
    <t>CASIER</t>
  </si>
  <si>
    <t>TABLE D'ÉTUDE - RECTANGULAIRE - 3 ÉLÈVES</t>
  </si>
  <si>
    <t>TABLE D'ÉTUDE - RECTANGULAIRE - 4 ÉLÈVES</t>
  </si>
  <si>
    <t>TABLE VICKY - MONOPLACE 4 PIEDS</t>
  </si>
  <si>
    <t>TABLE VICKY - BIPLACE 4 PIEDS</t>
  </si>
  <si>
    <t>TABLE ALICE - MONOPLACE ATTENANTE 4 PIEDS - CASIER</t>
  </si>
  <si>
    <t>TABLE ALICE - BIPLACE ATTENANTE 4 PIEDS - 2 CASIERS</t>
  </si>
  <si>
    <t xml:space="preserve">TABLE LUIS - MONOPLACE À DÉGAGEMENT LATÉRAL </t>
  </si>
  <si>
    <t>TABLE LUIS - BIPLACE À DÉGAGEMENT LATÉRAL</t>
  </si>
  <si>
    <t>TABLE LUIS - MONOPLACE À DÉGAGEMENT LATÉRAL</t>
  </si>
  <si>
    <t>TABLE LUIS - MONOPLACE À DÉGAGEMENT LATÉRAL RÉGLABLE</t>
  </si>
  <si>
    <t>TABLE LUIS - BIPLACE À DÉGAGEMENT LATÉRAL RÉGLABLE</t>
  </si>
  <si>
    <t>TABLE JOAO - MONOPLACE À DÉGAGEMENT LATÉRAL</t>
  </si>
  <si>
    <t>TABLE JOAO - BIPLACE À DÉGAGEMENT LATÉRAL</t>
  </si>
  <si>
    <t>TABLE JOAO - MONOPLACE À DÉGAGEMENT LATÉRAL RÉGLABLE</t>
  </si>
  <si>
    <t>TABLE JOAO - BIPLACE À DÉGAGEMENT LATÉRAL RÉGLABLE</t>
  </si>
  <si>
    <t xml:space="preserve">TABLE CANELLE - MONOPLACE À DÉGAGEMENT LATÉRAL </t>
  </si>
  <si>
    <t>TABLE CANELLE - BIPLACE À DÉGAGEMENT LATÉRAL</t>
  </si>
  <si>
    <t>TABLE CANELLE - MONOPLACE À DÉGAGEMENT LATÉRAL</t>
  </si>
  <si>
    <t>TABLE CANELLE - MONOPLACE À DÉGAGEMENT LATÉRAL RÉGLABLE</t>
  </si>
  <si>
    <t>TABLE CANELLE - BIPLACE À DÉGAGEMENT LATÉRAL RÉGLABLE</t>
  </si>
  <si>
    <t xml:space="preserve">TABLE JOAO - MONOPLACE À DÉGAGEMENT LATÉRAL RÉGLABLE </t>
  </si>
  <si>
    <t>TABLE RÉGLABLE POUR PERSONNE À MOBILITE REDUITE</t>
  </si>
  <si>
    <t xml:space="preserve">TABLE RÉGLABLE POUR PERSONNE À MOBILITE REDUITE </t>
  </si>
  <si>
    <t>TABLE À DESSIN - 1 AUGET - 1 PORTE CARTES</t>
  </si>
  <si>
    <t>CHAIRE PROFESSEUR MIGUEL - 4 PIEDS</t>
  </si>
  <si>
    <t xml:space="preserve">TABLETTE REPOSE-SAC </t>
  </si>
  <si>
    <t xml:space="preserve">TIROIR </t>
  </si>
  <si>
    <t>CAISSON 2 TIROIRS</t>
  </si>
  <si>
    <t>CAISSON 1 PORTE</t>
  </si>
  <si>
    <t>CAISSON 1 PORTE DOSSIERS SUSPENDUS</t>
  </si>
  <si>
    <t>ARMOIRE HAUTE - 2 PORTES - SÉPARATION MÉDIANE - 4 TABLETTES RÉGLABLES - SUR SOCLE</t>
  </si>
  <si>
    <t>ARMOIRE MI-HAUTE - 2 PORTES - SÉPARATION MÉDIANE - 3 TABLETTES RÉGLABLES - SUR SOCLE</t>
  </si>
  <si>
    <t xml:space="preserve">ARMOIRE MI-HAUTE - 2 PORTES - 3 TABLETTES RÉGLABLES - SUR SOCLE   </t>
  </si>
  <si>
    <t>ARMOIRE BASSE - 2 PORTES - 2 TABLETTES RÉGLABLES - SUR SOCLE</t>
  </si>
  <si>
    <t>ARMOIRE BASSE - 2 PORTES COULISSANTES - 3 TABLETTES RÉGLABLES - SUR SOCLE</t>
  </si>
  <si>
    <t>ARMOIRE HAUTE - 2 PORTES COULISSANTES - 4 TABLETTES RÉGLABLES - SUR SOCLE</t>
  </si>
  <si>
    <t>ARMOIRE HAUTE MÉTALLIQUE - 2 PORTES - 4 TABLETTES RÉGLABLES</t>
  </si>
  <si>
    <t>ARMOIRE BASSE MÉTALLIQUE - 2 PORTES - 4 TABLETTES RÉGLABLES</t>
  </si>
  <si>
    <t xml:space="preserve">ARMOIRE BIBLIOTHÈQUE - 2 PORTES EN PARTIE BASSE - 4 TABLETTES RÉGLABLES - SUR SOCLE </t>
  </si>
  <si>
    <t>ÉTAGÈRE HAUTE - 4 TABLETTES RÉGLABLES - SUR SOCLE</t>
  </si>
  <si>
    <t>ÉTAGÈRE MI-HAUTE - 3 TABLETTES RÉGLABLES - SUR SOCLE</t>
  </si>
  <si>
    <t>ÉTAGÈRE BASSE - 1 TABLETTE  RÉGLABLE - SUR SOCLE</t>
  </si>
  <si>
    <t>PRÉSENTOIR HAUT - 4 TABLETTES INCLINEES FIXES - SUR SOCLE</t>
  </si>
  <si>
    <t>PRÉSENTOIR MI-HAUT - 3 TABLETTES INCLINEES FIXES - SUR SOCLE</t>
  </si>
  <si>
    <t xml:space="preserve">MEUBLE PROFESSEUR - 16 CASES - PASSAGE COURRIERS - SUR SOCLE </t>
  </si>
  <si>
    <t xml:space="preserve">MEUBLE PROFESSEUR - 12 CASES - PASSAGE COURRIERS - SUR SOCLE </t>
  </si>
  <si>
    <t xml:space="preserve">MEUBLE PROFESSEUR - 9 CASES - PASSAGE COURRIERS - SUR SOCLE </t>
  </si>
  <si>
    <t xml:space="preserve">MEUBLE PROFESSEUR - 6 CASES - PASSAGE COURRIERS - SUR SOCLE </t>
  </si>
  <si>
    <t xml:space="preserve">MEUBLE ÉLÈVE - 16 CASIERS PORTES PLEINES - SUR SOCLE </t>
  </si>
  <si>
    <t xml:space="preserve">MEUBLE ÉLÈVE - 12 CASIERS PORTES PLEINES - SUR SOCLE </t>
  </si>
  <si>
    <t xml:space="preserve">MEUBLE ÉLÈVE - 9 CASIERS PORTES PLEINES - SUR SOCLE </t>
  </si>
  <si>
    <t xml:space="preserve">MEUBLE ÉLÈVE - 6 CASIERS PORTES PLEINES - SUR SOCLE </t>
  </si>
  <si>
    <t>MEUBLE OUVERT - 16 CASES OUVERTES - SUR SOCLE</t>
  </si>
  <si>
    <t>MEUBLE OUVERT - 12 CASES OUVERTES - SUR SOCLE</t>
  </si>
  <si>
    <t>MEUBLE OUVERT - 9 CASES OUVERTES - SUR SOCLE</t>
  </si>
  <si>
    <t>MEUBLE OUVERT - 6 CASES OUVERTES - SUR SOCLE</t>
  </si>
  <si>
    <t>SERRURE POUR CLEF PASSE POUR MEUBLE PROFESSEUR ET ÉLÈVES</t>
  </si>
  <si>
    <t>CLEF PASSE POUR MEUBLE PROFESSEUR ET ÉLÈVES</t>
  </si>
  <si>
    <t>MEUBLE BOITES AUX LETTRES - 2 COLONNES - 8 CASES</t>
  </si>
  <si>
    <t>MEUBLE BOITES AUX LETTRES - 3 COLONNES - 12 CASES</t>
  </si>
  <si>
    <t>MEUBLE  BOITES AUX LETTRES - 4 COLONNES - 16 CASES</t>
  </si>
  <si>
    <t>MEUBLE COURRIERS - 1 COLONNE - 5 CASES</t>
  </si>
  <si>
    <t>MEUBLE COURRIERS - 1 COLONNE - 8 CASES</t>
  </si>
  <si>
    <t>SOCLE MÉTALLIQUE BAS POUR REF: 710, 711, 712 - (PRIX UNIQUE TOUTES DIMENSIONS)</t>
  </si>
  <si>
    <t>SOCLE MÉTALLIQUE HAUT POUR REF: 710, 711, 712 - (PRIX UNIQUE TOUTES DIMENSIONS)</t>
  </si>
  <si>
    <t>MEUBLE CAHIER DE TEXTE 32 CASES</t>
  </si>
  <si>
    <t>MEUBLE PÉRIODIQUE - 12 CASES AVEC RÉSERVES</t>
  </si>
  <si>
    <t>SERRURE POUR CLEF PASSE</t>
  </si>
  <si>
    <t>CLEF PASSE</t>
  </si>
  <si>
    <t xml:space="preserve">ARMOIRE AUDIOVISUELLE - 2 PORTES - 1 TABLETTE - SUR SOCLE MÉTALLIQUE AVEC ROULETTES   </t>
  </si>
  <si>
    <t xml:space="preserve">ARMOIRE AUDIOVISUELLE - 4 PORTES - 2 TABLETTES - SUR SOCLE MÉTALLIQUE AVEC ROULETTES   </t>
  </si>
  <si>
    <t>ARMOIRE INFORMATIQUE MÉTALLIQUE - RIDEAU PVC - SUR ROULETTES</t>
  </si>
  <si>
    <t>TABOURET RAQUEL - ASSISE RONDE EN APPLIQUE</t>
  </si>
  <si>
    <t>TABOURET HAUT RAQUEL - ASSISE RONDE EN APPLIQUE - REPOSE PIEDS</t>
  </si>
  <si>
    <t>TABOURET RAQUEL - ASSISE ENCASTRÉE</t>
  </si>
  <si>
    <t>TABOURET HAUT RAQUEL - ASSISE ENCASTRÉE - REPOSE PIEDS</t>
  </si>
  <si>
    <t>CHAISE HAUTE RAQUEL - ASSISE &amp; DOSSIER EN APPLIQUE - REPOSE PIEDS</t>
  </si>
  <si>
    <t>CHAISE HAUTE RAQUEL - ASSISE &amp; DOSSIER EN APPLIQUE STRATIFIÉ - REPOSE PIEDS</t>
  </si>
  <si>
    <t xml:space="preserve">CHAISE HAUTE - ASSISE ET DOSSIER ENCASTRÉ - AVEC REPOSE PIEDS </t>
  </si>
  <si>
    <t xml:space="preserve">CHAISE HAUTE TOUKA - APPUI SUR TABLE - ASSISE EN APPLIQUE &amp; DOSSIER ENCASTRÉ REPOSE PIEDS </t>
  </si>
  <si>
    <t>LOT DE 24 EMBOUTS INSONORES</t>
  </si>
  <si>
    <t>TABOURET ANA - RÉGLABLE - SUR PATINS</t>
  </si>
  <si>
    <t>TABOURET ANA - RÉGLABLE - SUR ROULETTES</t>
  </si>
  <si>
    <t>TABOURET HAUT ANA - RÉGLABLE - SUR PATINS</t>
  </si>
  <si>
    <t>TABOURET HAUT ANA - RÉGLABLE - REPOSE PIEDS - SUR PATINS</t>
  </si>
  <si>
    <t>TABOURET ANA - ASSISE POLYURÉTHANE - RÉGLABLE - SUR PATINS</t>
  </si>
  <si>
    <t xml:space="preserve">TABOURET  HAUT ANA - ASSISE POLYURÉTHANE - RÉGLABLE - REPOSE PIEDS SUR PATINS </t>
  </si>
  <si>
    <t>CHAISE CLO - RÉGLABLE - SUR ROULETTES</t>
  </si>
  <si>
    <t>CHAISE HAUTE CLO - RÉGLABLE - SUR PATINS</t>
  </si>
  <si>
    <t>CHAISE HAUTE CLO - RÉGLABLE - REPOSE PIEDS</t>
  </si>
  <si>
    <t xml:space="preserve">CHAISE CLO - RÉGLABLE - SUR PATINS </t>
  </si>
  <si>
    <t xml:space="preserve">CHAISE HAUTE CLO - ASSISE &amp; DOSSIER FIXE - RÉGLABLE - SUR PATINS </t>
  </si>
  <si>
    <t>OPTION ASSISE ET DOSSIER STRATIFIÉ</t>
  </si>
  <si>
    <t>TABLE INFORMATIQUE BRUNO - 1 OBTURATEUR PASSE CÂBLES</t>
  </si>
  <si>
    <t>TABLE INFORMATIQUE BRUNO - 2 OBTURATEURS PASSE CÂBLES</t>
  </si>
  <si>
    <t>TABLE INFORMATIQUE BRUNO À DÉGAGEMENT LATÉRAL - 1 OBTURATEUR PASSE CÂBLES</t>
  </si>
  <si>
    <t>TABLE INFORMATIQUE BRUNO À DÉGAGEMENT LATÉRAL - 2 OBTURATEURS PASSE CÂBLES</t>
  </si>
  <si>
    <t>TABLE INFORMATIQUE ROSITA - RÉGLABLE - 1 OBTURATEUR PASSE CÂBLES</t>
  </si>
  <si>
    <t>TABLE INFORMATIQUE ROSITA - RÉGLABLE - 2 OBTURATEURS PASSE CÂBLES</t>
  </si>
  <si>
    <t>TABLE INFORMATIQUE DOUBLE PLATEAUX - RÉGLABLES - 1 OBTURATEUR</t>
  </si>
  <si>
    <t>TABLE INFORMATIQUE DOUBLE PLATEAUX - RÉGLABLES - 2 OBTURATEURS</t>
  </si>
  <si>
    <t>SUPPORT POUR ÉCRAN PLAT ÉPOXY NOIR (AVEC VIS POUR PLATEAU)</t>
  </si>
  <si>
    <t>SUPPORT TOLE RÉGLABLE EN PROFONDEUR DE 15 CM À 25 CM</t>
  </si>
  <si>
    <t>TABLE INFORMATIQUE COMPACT - 1 TABLETTES - 1 OBTURATEUR PASSE CÂBLES</t>
  </si>
  <si>
    <t>TABLE INFORMATIQUE COMPACT - 2 TABLETTE - 1 OBTURATEUR PASSE CÂBLES</t>
  </si>
  <si>
    <t xml:space="preserve">SUPPORT UC - TABLE À DÉGAGEMENT LATÉRAL GRILLAGE AVEC BARRE SECURISE  </t>
  </si>
  <si>
    <t>SUPPORT UC - TABLE 4 PIEDS GRILLAGE AVEC BARRE SECURISE ÉPOXY NOIR</t>
  </si>
  <si>
    <t>SUPPORT UC - TABLE À DÉGAGEMENT LATÉRAL TOLE REGLABLE</t>
  </si>
  <si>
    <t>REHAUSSE INFORMATIQUE - MÉLAMINÉ CHANTS ABS 2 mm</t>
  </si>
  <si>
    <t>TIRETTE CLAVIER MÉLAMINÉ COULISSANTE</t>
  </si>
  <si>
    <t>SUPPORT POUR ÉCRAN PLAT ÉPOXY NOIR - AVEC VIS DE FIXATION PLATEAU</t>
  </si>
  <si>
    <t>POSTE ÉCRAN POSE À PLAT - 1 OBTURATEUR PASSE CÂBLES</t>
  </si>
  <si>
    <t>POSTE ÉCRAN POSE À PLAT - 2 OBTURATEURS PASSE CÂBLES</t>
  </si>
  <si>
    <t>POSTE ÉCRAN SEMI-ENCASTRÉ</t>
  </si>
  <si>
    <t>POSTE ÉCRAN ENCASTRÉ - TABLETTE COULISSANTE</t>
  </si>
  <si>
    <t>OPTION VITRE GRAND FORMAT</t>
  </si>
  <si>
    <t>POSTE ÉCRAN POSE À PLAT - 1 OBTURATEUR PASSE CÂBLES - RÉGLABLE</t>
  </si>
  <si>
    <t>POSTE ÉCRAN POSE À PLAT - 2 OBTURATEURS PASSE CÂBLES - RÉGLABLE</t>
  </si>
  <si>
    <t>POSTE ÉCRAN SEMI-ENCASTRÉ - RÉGLABLE</t>
  </si>
  <si>
    <t>POSTE ÉCRAN ENCASTRÉ - TABLETTE COULISSANTE - RÉGLABLE</t>
  </si>
  <si>
    <t>POSTE ÉCRAN ESCAMOTABLE - 19" à 24"</t>
  </si>
  <si>
    <t>POSTE DOUBLE ÉCRANS ESCAMOTABLES - 19" à 24"</t>
  </si>
  <si>
    <t>POSTE ÉCRAN ESCAMOTABLE - 19" à 24" - RÉGLABLE</t>
  </si>
  <si>
    <t xml:space="preserve">SUPPORT UC MÉLAMINÉ          </t>
  </si>
  <si>
    <t>SUPPORT UC MÉLAMINÉ - EQUERRES DE BLOCAGE</t>
  </si>
  <si>
    <t xml:space="preserve">SUPPORT UC MÉTALLIQUE - AVEC BARRE ANTIVOL - FERMETURE SERRURE ET PORTE CADENAS </t>
  </si>
  <si>
    <t>SUPPORT UC MÉTALLIQUE - SUR ROULETTES - AVEC BARRE ANTIVOL - FERMETURE SERRURE ET PORTE CADENAS</t>
  </si>
  <si>
    <t xml:space="preserve">SUPPORT UC MÉTALLIQUE - AVEC PORTE - FERMETURE SERRURE </t>
  </si>
  <si>
    <t xml:space="preserve">SUPPORT UC MÉTALLIQUE - SUR ROULETTES - AVEC PORTE - FERMETURE SERRURE </t>
  </si>
  <si>
    <t>SUPPORT UC MÉTALLIQUE - DOUBLE RANGEMENT 2 TABLETTES RÉGLABLES + 1 PORTE FERMETURE SERRURE</t>
  </si>
  <si>
    <t>PLATINE DE FIXATION MÉTALLIQUE - ÉCRAN PLAT</t>
  </si>
  <si>
    <t>TIRETTE CLAVIER COULISSANTE - MÉLAMINÉ</t>
  </si>
  <si>
    <t xml:space="preserve">TIRETTE CLAVIER COULISSANTE - TÔLE </t>
  </si>
  <si>
    <t xml:space="preserve">DEMI-LUNE - MÉLAMINÉ - 1 PIED </t>
  </si>
  <si>
    <t xml:space="preserve">DEMI-LUNE - STRATIFIÉ - 1 PIED </t>
  </si>
  <si>
    <t>ANGLE DE LIAISON 90º - MÉLAMINÉ</t>
  </si>
  <si>
    <t>ANGLE DE LIAISON 90º - STRATIFIÉ</t>
  </si>
  <si>
    <t>VOILE DE FOND MÉTALLIQUE - POUR TABLE DE LARGEUR 70 cm</t>
  </si>
  <si>
    <t>VOILE DE FOND MÉTALLIQUE - POUR TABLE DE LARGEUR 80 cm</t>
  </si>
  <si>
    <t>VOILE DE FOND MÉTALLIQUE - POUR TABLE DE LARGEUR 120 cm</t>
  </si>
  <si>
    <t>VOILE DE FOND MÉTALLIQUE - POUR TABLE DE LARGEUR 140 cm</t>
  </si>
  <si>
    <t>VOILE DE FOND MÉTALLIQUE - POUR TABLE DE LARGEUR 160 cm</t>
  </si>
  <si>
    <t>VOILE DE FOND MÉTALLIQUE - POUR TABLE DE LARGEUR 180 cm</t>
  </si>
  <si>
    <t>PIED DE RENFORT MÉTALLIQUE - ANGLE 90º</t>
  </si>
  <si>
    <t>PATTE MÉTALLIQUE DE FIXATION AU SOL - LOT DE 4</t>
  </si>
  <si>
    <t>PLATINE MÉTALLIQUE DE FIXATION ENTRE PLATEAUX - LOT DE 2</t>
  </si>
  <si>
    <t>CASIER VISITABLE - 1 COLONNE - 4 CASES - FERMETURE SERRURE OU MORAILLON PORTE CADENAS</t>
  </si>
  <si>
    <t>CASIER VISITABLE - 2 COLONNES - 8 CASES - FERMETURE SERRURE OU MORAILLON PORTE CADENAS</t>
  </si>
  <si>
    <t>CASIER VISITABLE - 2 COLONNES - 10 CASES - FERMETURE SERRURE OU MORAILLON PORTE CADENAS</t>
  </si>
  <si>
    <t>CASIER VISITABLE - 1 COLONNES - 5 CASES - FERMETURE SERRURE OU MORAILLON PORTE CADENAS</t>
  </si>
  <si>
    <t>CASIER NON VISITABLE - 1 COLONNE - 2 CASES - FERMETURE SERRURE OU MORAILLON PORTE CADENAS</t>
  </si>
  <si>
    <t>CASIER NON VISITABLE - 2 COLONNES - 4 CASES - FERMETURE SERRURE OU MORAILLON PORTE CADENAS</t>
  </si>
  <si>
    <t>CASIER NON VISITABLE - 3 COLONNES - 6 CASES - FERMETURE SERRURE OU MORAILLON PORTE CADENAS</t>
  </si>
  <si>
    <t>CASIER NON VISITABLE - 1 COLONNES - 5 CASES - FERMETURE SERRURE OU MORAILLON PORTE CADENAS</t>
  </si>
  <si>
    <t>CASIER NON VISITABLE - 2 COLONNES - 10 CASES - FERMETURE SERRURE OU MORAILLON PORTE CADENAS</t>
  </si>
  <si>
    <t xml:space="preserve">LOT DE 4 VERINS </t>
  </si>
  <si>
    <t>VESTIAIRE INDUSTRIE PROPRE - 1 CASE - FERMETURE SERRURE OU MORAILLON PORTE CADENAS</t>
  </si>
  <si>
    <t>VESTIAIRE INDUSTRIE PROPRE - 2 CASES - FERMETURE SERRURE OU MORAILLON PORTE CADENAS</t>
  </si>
  <si>
    <t>VESTIAIRE INDUSTRIE PROPRE - 3 CASES - FERMETURE SERRURE OU MORAILLON PORTE CADENAS</t>
  </si>
  <si>
    <t>PLAQUE DE PROPRETÉ</t>
  </si>
  <si>
    <t>VESTIAIRE INDUSTRIE SALISSANTE - 1 CASE - FERMETURE SERRURE OU MORAILLON PORTE CADENAS</t>
  </si>
  <si>
    <t>VESTIAIRE INDUSTRIE SALISSANTE - 2 CASES - FERMETURE SERRURE OU MORAILLON PORTE CADENAS</t>
  </si>
  <si>
    <t>VESTIAIRE INDUSTRIE SALISSANTE - 3 CASES - FERMETURE SERRURE OU MORAILLON PORTE CADENAS</t>
  </si>
  <si>
    <t>VESTIAIRE PORTE EN Z - 1 COLONNE - 2 CASES - FERMETURE SERRURE OU MORAILLON PORTE CADENAS</t>
  </si>
  <si>
    <t>VESTIAIRE PORTE EN Z - 2 COLONNES - 4 CASES - FERMETURE SERRURE OU MORAILLON PORTE CADENAS</t>
  </si>
  <si>
    <t>VESTIAIRE PORTE EN Z - 3 COLONNES - 6 CASES - FERMETURE SERRURE OU MORAILLON PORTE CADENAS</t>
  </si>
  <si>
    <t>VESTIAIRE POMPIER - 1 CASE</t>
  </si>
  <si>
    <t xml:space="preserve">VESTIAIRE POMPIER - 2 CASES </t>
  </si>
  <si>
    <t>COIFFE OBLIQUE - POUR VESTIAIRE 1 CASE - LARGEUR 30 cm</t>
  </si>
  <si>
    <t>COIFFE OBLIQUE - POUR VESTIAIRE 2 CASES - LARGEUR 60 cm</t>
  </si>
  <si>
    <t>COIFFE OBLIQUE - POUR VESTIAIRE 3 CASES - LARGEUR 90 cm</t>
  </si>
  <si>
    <t>COIFFE OBLIQUE - POUR VESTIAIRE 1 CASE - LARGEUR 40 cm</t>
  </si>
  <si>
    <t>COIFFE OBLIQUE - POUR VESTIAIRE 2 CASES - LARGEUR 80 cm</t>
  </si>
  <si>
    <t>COIFFE OBLIQUE - POUR VESTIAIRE 3 CASES - LARGEUR 120 cm</t>
  </si>
  <si>
    <t>BANC POUR VESTIAIRE 1 CASE - LARGEUR 30 cm</t>
  </si>
  <si>
    <t>BANC POUR VESTIAIRE 2 CASES - LARGEUR 60 cm</t>
  </si>
  <si>
    <t>BANC POUR VESTIAIRE 3 CASES - LARGEUR 90 cm</t>
  </si>
  <si>
    <t>BANC POUR VESTIAIRE 1 CASES - LARGEUR 40 cm</t>
  </si>
  <si>
    <t>BANC POUR VESTIAIRE 2 CASES - LARGEUR 80 cm</t>
  </si>
  <si>
    <t>BANC POUR VESTIAIRE 3 CASES - LARGEUR 120 cm</t>
  </si>
  <si>
    <t>TABLE ANTONIO 4 PIEDS - CARRÉ</t>
  </si>
  <si>
    <t>TABLE ANTONIO 4 PIEDS - RECTANGULAIRE</t>
  </si>
  <si>
    <t>TABLE ANTONIO 4 PIEDS - TRAPÈZE</t>
  </si>
  <si>
    <t>TABLE ANTONIO 4 PIEDS - DEMI-LUNE</t>
  </si>
  <si>
    <t>TABLE ANTONIO 4 PIEDS - RONDE</t>
  </si>
  <si>
    <t>TABLE DE TRAVAIL 4 PIEDS - RECTANGULAIRE - TUBE CARRÉ OU ROND - AVEC TRAVERSE DE RENFORT</t>
  </si>
  <si>
    <t xml:space="preserve">OPTION 4 ROULETTES MÉTALLIQUES RENFORCEES DONT 2 AVEC FREINS </t>
  </si>
  <si>
    <t>TABLE MONOPLACE EMPILABLE</t>
  </si>
  <si>
    <t>TABLE BIPLACE EMPILABLE</t>
  </si>
  <si>
    <t xml:space="preserve">KIT DE LIAISON ENTRE TABLE </t>
  </si>
  <si>
    <t>TABLE HERSHEL 4 PIEDS PLIANTE - RECTANGULAIRE</t>
  </si>
  <si>
    <t>CHARIOT DE TRANSPORT</t>
  </si>
  <si>
    <t>TABLE MELISSA À DÉGAGEMENT LATÉRAL PLIANTE - RECTANGULAIRE</t>
  </si>
  <si>
    <t>TABLE MELISSA À DÉGAGEMENT LATÉRAL PLIANTE - RONDE</t>
  </si>
  <si>
    <t>TABLE MELISSA À DÉGAGEMENT LATÉRAL PLIANTE - DEMI LUNE</t>
  </si>
  <si>
    <t>ANGLE DE LIAISON 90° MÉLAMINÉ 22 mm</t>
  </si>
  <si>
    <t>CHARIOT DE TRANSPORT 140x76 ÉPOXY NOIR</t>
  </si>
  <si>
    <t>ANGLE DE LIAISON 90° MÉLAMINÉ 21 MM</t>
  </si>
  <si>
    <t>CHARIOT DE TRANSPORT ÉPOXY NOIR</t>
  </si>
  <si>
    <t>0PTION PIÉTEMENT CHROME</t>
  </si>
  <si>
    <t>TABLE AMELIE À DÉGAGEMENT LATÉRAL PLATEAU RABATTABLE - CARRÉ</t>
  </si>
  <si>
    <t>TABLE AMELIE À DÉGAGEMENT LATÉRAL PLATEAU RABATTABLE - RECTANGULAIRE</t>
  </si>
  <si>
    <t>TABLE AMELIE À DÉGAGEMENT LATÉRAL PLATEAU RABATTABLE - DEMI LUNE</t>
  </si>
  <si>
    <t>TABLE RESTAURATION MAGGIE - CARRÉ</t>
  </si>
  <si>
    <t>TABLE RESTAURATION MAGGIE - RECTANGULAIRE</t>
  </si>
  <si>
    <t>TABLE RESTAURATION MAGGIE - RONDE</t>
  </si>
  <si>
    <t>BUFFET 2 TIROIRS 2 PORTES - PIÉTEMENT MÉTAL</t>
  </si>
  <si>
    <t>BUFFET 3 TIROIRS 3 PORTES - PIÉTEMENT MÉTAL</t>
  </si>
  <si>
    <t>SURMEUBLE POUR BUFFET 2 TIROIRS 2 PORTES - STRUCTURE MÉTAL</t>
  </si>
  <si>
    <t>SURMEUBLE POUR BUFFET 3 TIROIRS 3 PORTES - STRUCTURE MÉTAL</t>
  </si>
  <si>
    <t>CLAUSTRA - STUCTURE MÉTALLIQUE - PANNEAU MÉLAMINE</t>
  </si>
  <si>
    <t>TABLE RESTAURATION BETH - CARRÉ</t>
  </si>
  <si>
    <t>TABLE RESTAURATION BETH - RECTANGULAIRE</t>
  </si>
  <si>
    <t>TABLE RESTAURATION BETH - RONDE</t>
  </si>
  <si>
    <t>BUFFET 2 TIROIRS 2 PORTES PIÉTEMENT HÊTRE MASSIF</t>
  </si>
  <si>
    <t>BUFFET 3 TIROIRS 3 PORTES PIÉTEMENT HÊTRE MASSIF</t>
  </si>
  <si>
    <t>SURMEUBLE POUR BUFFET 2 TIROIRS 2 PORTES - STRUCTURE HÊTRE MASSIF</t>
  </si>
  <si>
    <t>SURMEUBLE POUR BUFFET 3 TIROIRS 3 PORTES - STRUCTURE HÊTRE MASSIF</t>
  </si>
  <si>
    <t>CLAUSTRA - STUCTURE BOIS - PANNEAU MÉLAMINE</t>
  </si>
  <si>
    <t xml:space="preserve">TABLE RESTO - CARRÉ - PIEDS CENTRAL - TUBE Ø 65 mm </t>
  </si>
  <si>
    <t xml:space="preserve">TABLE RESTO - RECTANGULAIRE - DÉGAGEMENT LATÉRAL - TUBE Ø 65 mm </t>
  </si>
  <si>
    <t>TABLE RESTO - CARRÉ - 4 PIEDS TUBE 50x30 mm - PLATEAU ENCASTRE</t>
  </si>
  <si>
    <t>TABLE RESTO - RECTANGULAIRE - 4 PIEDS TUBE 50x30 mm - PLATEAU ENCASTRE</t>
  </si>
  <si>
    <t>TABLE RESTO - RECTANGULAIRE - 4 PIEDS TUBE 50x30 mm - PLATEAU ENCASTRE - AVEC RALLONGE 230 CM</t>
  </si>
  <si>
    <t>TABLE MANGE DEBOUT - PLATEAU Ø 60 CM</t>
  </si>
  <si>
    <t>TABLE MANGE DEBOUT</t>
  </si>
  <si>
    <t xml:space="preserve">TABLE MANGE DEBOUT </t>
  </si>
  <si>
    <t>CHAISE MANGE DEBOUT - 4 PIEDS AVEC REPOSE PIEDS - ASSISE ET DOSSIER NATUREL</t>
  </si>
  <si>
    <t>CHAISE MANGE DEBOUT - 4 PIEDS AVEC REPOSE PIEDS - ASSISE ET DOSSIER STRATIFIÉ 
NUANCIER STRATIFIÉ: BLANC - VERT - ROUGE - JAUNE - BLEU</t>
  </si>
  <si>
    <t xml:space="preserve">CHAISE HAUTE ASSISE ET DOSSIER BOIS MULTIPLIS NATUREL </t>
  </si>
  <si>
    <t>CHAISE HAUTE ASSISE ET DOSSIER BOIS MULTIPLIS NATUREL</t>
  </si>
  <si>
    <t xml:space="preserve">CHAISE HAUTE DOSSIER TOLE – ASSISE BOIS MULTIPLIS NATUREL </t>
  </si>
  <si>
    <t>CHAISE HAUTE DOSSIER TOLE – ASSISE BOIS MULTIPLIS TEINTE</t>
  </si>
  <si>
    <t>CHAISE HAUTE ASSISE ET DOSSIER BOIS MULTIPLIS TEINTE</t>
  </si>
  <si>
    <t xml:space="preserve">CHAISE HAUTE COQUE BOIS MULTIPLIS NATUREL </t>
  </si>
  <si>
    <t>CHAISE HAUTE COQUE BOIS MULTIPLIS TEINTE</t>
  </si>
  <si>
    <t>CHAISE HAUTE COQUE BOIS MULTIPLIS STRATIFIÉ</t>
  </si>
  <si>
    <t>CHAISE HAUTE COQUE BOIS MULTIPLIS NATUREL</t>
  </si>
  <si>
    <t>CHAISE ÉLÈVE ASSISE ET DOSSIER NATUREL ENCASTRE AVEC PREHENSION EXTERIEUR</t>
  </si>
  <si>
    <t>CHAISE ÉLÈVE TOUKA ASSISE ET DOSSIER ENCASTRE STRATIFIÉ AVEC PREHENSION EXTERIEUR</t>
  </si>
  <si>
    <t>CHAISE ÉLÈVE ASSISE ET DOSSIER HÊTRE NATUREL **GAMME BETH</t>
  </si>
  <si>
    <t>CHAISE ÉLÈVE ASSISE ET DOSSIER STRATIFIÉ **GAMME BETH</t>
  </si>
  <si>
    <t xml:space="preserve">CHAISE ASSISE ET DOSSIER BOIS MULTIPLIS NATUREL </t>
  </si>
  <si>
    <t>CHAISE ASSISE ET DOSSIER BOIS MULTIPLIS TEINTÉ</t>
  </si>
  <si>
    <t>CHAISE DOSSIER TOLE – ASSISE BOIS MULTIPLIS NATUREL</t>
  </si>
  <si>
    <t>CHAISE DOSSIER TOLE – ASSISE BOIS MULTIPLIS TEINTÉ</t>
  </si>
  <si>
    <t xml:space="preserve">CHAISE COQUE BOIS MULTIPLIS NATUREL </t>
  </si>
  <si>
    <t>CHAISE COQUE BOIS MULTIPLIS TEINTÉ</t>
  </si>
  <si>
    <t>CHAISE COQUE BOIS MULTIPLIS STRATIFIÉ</t>
  </si>
  <si>
    <t xml:space="preserve">FAUTEUIL COQUE BOIS MULTIPLIS NATUREL </t>
  </si>
  <si>
    <t xml:space="preserve">FAUTEUIL COQUE BOIS MULTIPLIS TEINTÉ </t>
  </si>
  <si>
    <t>FAUTEUIL COQUE BOIS MULTIPLIS STRATIFIÉ</t>
  </si>
  <si>
    <t xml:space="preserve">CHAISE COQUE BOIS MULTIPLIS NATUREL APPUI SUR TABLE </t>
  </si>
  <si>
    <t xml:space="preserve">CHAISE COQUE BOIS MULTIPLIS TEINTÉ APPUI SUR TABLE </t>
  </si>
  <si>
    <t xml:space="preserve">CHAISE COQUE BOIS MULTIPLIS STRATIFIÉ APPUI SUR TABLE </t>
  </si>
  <si>
    <t>FAUTEUIL COQUE BOIS MULTIPLIS TEINTÉ</t>
  </si>
  <si>
    <t>OPTION PLACET D'ASSISE TISSU ENDUIT - COLORIS SUR DEMANDE</t>
  </si>
  <si>
    <t>MOBILIER SCOLAIRE</t>
  </si>
  <si>
    <t>CATALOGUE LNR MOBILIER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</si>
</sst>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FF00"/>
      <name val="Calibri"/>
      <family val="2"/>
      <scheme val="minor"/>
    </font>
    <font>
      <b/>
      <sz val="9"/>
      <color rgb="FFFFFFFF"/>
      <name val="Arial"/>
      <family val="2"/>
    </font>
    <font>
      <b/>
      <sz val="9"/>
      <color theme="0"/>
      <name val="Arial"/>
      <family val="2"/>
    </font>
    <font>
      <sz val="11"/>
      <color theme="1"/>
      <name val="Trebuchet MS"/>
      <family val="2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99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70C0"/>
        <bgColor rgb="FFFFFFFF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3" fillId="0" borderId="0" xfId="3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/>
    <xf numFmtId="0" fontId="0" fillId="2" borderId="0" xfId="0" applyFill="1" applyAlignment="1">
      <alignment vertical="center"/>
    </xf>
    <xf numFmtId="0" fontId="0" fillId="3" borderId="0" xfId="0" applyFill="1" applyBorder="1"/>
    <xf numFmtId="0" fontId="0" fillId="3" borderId="0" xfId="0" applyFill="1"/>
    <xf numFmtId="0" fontId="2" fillId="5" borderId="0" xfId="0" applyFont="1" applyFill="1" applyBorder="1" applyAlignment="1">
      <alignment vertical="top"/>
    </xf>
    <xf numFmtId="0" fontId="2" fillId="5" borderId="3" xfId="0" applyFont="1" applyFill="1" applyBorder="1" applyAlignment="1">
      <alignment vertical="top"/>
    </xf>
    <xf numFmtId="0" fontId="2" fillId="5" borderId="5" xfId="0" applyFont="1" applyFill="1" applyBorder="1" applyAlignment="1">
      <alignment vertical="top"/>
    </xf>
    <xf numFmtId="0" fontId="2" fillId="5" borderId="7" xfId="0" applyFont="1" applyFill="1" applyBorder="1" applyAlignment="1">
      <alignment vertical="top" wrapText="1"/>
    </xf>
    <xf numFmtId="0" fontId="2" fillId="5" borderId="7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vertical="center"/>
    </xf>
    <xf numFmtId="0" fontId="2" fillId="5" borderId="5" xfId="0" applyFont="1" applyFill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0" fontId="2" fillId="5" borderId="10" xfId="0" applyFont="1" applyFill="1" applyBorder="1" applyAlignment="1">
      <alignment vertical="center"/>
    </xf>
    <xf numFmtId="0" fontId="2" fillId="5" borderId="0" xfId="0" applyFont="1" applyFill="1" applyBorder="1" applyAlignment="1">
      <alignment vertical="center"/>
    </xf>
    <xf numFmtId="0" fontId="2" fillId="5" borderId="11" xfId="0" applyFont="1" applyFill="1" applyBorder="1" applyAlignment="1">
      <alignment vertical="center"/>
    </xf>
    <xf numFmtId="0" fontId="2" fillId="5" borderId="10" xfId="0" applyFont="1" applyFill="1" applyBorder="1" applyAlignment="1">
      <alignment vertical="top"/>
    </xf>
    <xf numFmtId="0" fontId="2" fillId="5" borderId="11" xfId="0" applyFont="1" applyFill="1" applyBorder="1" applyAlignment="1">
      <alignment vertical="top" wrapText="1"/>
    </xf>
    <xf numFmtId="0" fontId="2" fillId="9" borderId="0" xfId="0" applyFont="1" applyFill="1" applyAlignment="1">
      <alignment vertical="center"/>
    </xf>
    <xf numFmtId="0" fontId="0" fillId="9" borderId="0" xfId="0" applyFill="1"/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top"/>
    </xf>
    <xf numFmtId="9" fontId="0" fillId="0" borderId="0" xfId="2" applyFont="1" applyAlignment="1">
      <alignment horizontal="center"/>
    </xf>
    <xf numFmtId="1" fontId="0" fillId="0" borderId="0" xfId="0" applyNumberFormat="1" applyAlignment="1">
      <alignment horizontal="center"/>
    </xf>
    <xf numFmtId="3" fontId="0" fillId="2" borderId="0" xfId="0" applyNumberFormat="1" applyFill="1"/>
    <xf numFmtId="3" fontId="3" fillId="3" borderId="0" xfId="3" applyNumberFormat="1" applyFont="1" applyFill="1" applyBorder="1" applyAlignment="1">
      <alignment vertical="center"/>
    </xf>
    <xf numFmtId="3" fontId="0" fillId="3" borderId="0" xfId="0" applyNumberFormat="1" applyFill="1"/>
    <xf numFmtId="3" fontId="0" fillId="9" borderId="0" xfId="0" applyNumberFormat="1" applyFill="1"/>
    <xf numFmtId="3" fontId="0" fillId="9" borderId="0" xfId="0" applyNumberFormat="1" applyFill="1" applyAlignment="1">
      <alignment vertical="center"/>
    </xf>
    <xf numFmtId="3" fontId="0" fillId="0" borderId="0" xfId="0" applyNumberFormat="1"/>
    <xf numFmtId="3" fontId="0" fillId="3" borderId="0" xfId="0" applyNumberFormat="1" applyFill="1" applyBorder="1"/>
    <xf numFmtId="0" fontId="0" fillId="0" borderId="12" xfId="0" applyBorder="1" applyAlignment="1">
      <alignment horizontal="center" vertical="top"/>
    </xf>
    <xf numFmtId="9" fontId="0" fillId="0" borderId="12" xfId="2" applyFont="1" applyBorder="1" applyAlignment="1">
      <alignment horizontal="center" vertical="top"/>
    </xf>
    <xf numFmtId="3" fontId="0" fillId="0" borderId="12" xfId="0" quotePrefix="1" applyNumberFormat="1" applyBorder="1" applyAlignment="1">
      <alignment horizontal="center" vertical="top"/>
    </xf>
    <xf numFmtId="49" fontId="9" fillId="11" borderId="12" xfId="0" applyNumberFormat="1" applyFont="1" applyFill="1" applyBorder="1" applyAlignment="1">
      <alignment horizontal="center" vertical="center"/>
    </xf>
    <xf numFmtId="49" fontId="10" fillId="11" borderId="12" xfId="0" applyNumberFormat="1" applyFont="1" applyFill="1" applyBorder="1" applyAlignment="1">
      <alignment horizontal="center" vertical="center" wrapText="1"/>
    </xf>
    <xf numFmtId="1" fontId="10" fillId="10" borderId="12" xfId="1" applyNumberFormat="1" applyFont="1" applyFill="1" applyBorder="1" applyAlignment="1">
      <alignment horizontal="center" vertical="center" wrapText="1"/>
    </xf>
    <xf numFmtId="9" fontId="10" fillId="10" borderId="12" xfId="2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12" xfId="0" applyBorder="1" applyAlignment="1">
      <alignment horizontal="center" vertical="center"/>
    </xf>
    <xf numFmtId="164" fontId="9" fillId="11" borderId="12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2" fillId="0" borderId="12" xfId="0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  <xf numFmtId="0" fontId="3" fillId="9" borderId="0" xfId="0" applyFont="1" applyFill="1" applyAlignment="1">
      <alignment vertical="center"/>
    </xf>
    <xf numFmtId="0" fontId="0" fillId="0" borderId="12" xfId="0" applyBorder="1" applyAlignment="1">
      <alignment wrapText="1"/>
    </xf>
    <xf numFmtId="1" fontId="0" fillId="0" borderId="12" xfId="0" applyNumberFormat="1" applyBorder="1" applyAlignment="1">
      <alignment vertical="center"/>
    </xf>
    <xf numFmtId="9" fontId="0" fillId="0" borderId="12" xfId="2" applyFont="1" applyBorder="1" applyAlignment="1">
      <alignment vertical="center"/>
    </xf>
    <xf numFmtId="0" fontId="13" fillId="12" borderId="0" xfId="0" applyFont="1" applyFill="1" applyAlignment="1">
      <alignment horizontal="left"/>
    </xf>
    <xf numFmtId="3" fontId="0" fillId="12" borderId="0" xfId="0" applyNumberFormat="1" applyFill="1"/>
    <xf numFmtId="0" fontId="7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3" fontId="7" fillId="2" borderId="22" xfId="0" applyNumberFormat="1" applyFont="1" applyFill="1" applyBorder="1" applyAlignment="1">
      <alignment horizontal="center" vertical="center" wrapText="1"/>
    </xf>
    <xf numFmtId="3" fontId="7" fillId="2" borderId="10" xfId="0" applyNumberFormat="1" applyFont="1" applyFill="1" applyBorder="1" applyAlignment="1">
      <alignment horizontal="center" vertical="center" wrapText="1"/>
    </xf>
    <xf numFmtId="3" fontId="7" fillId="2" borderId="27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12" fillId="12" borderId="12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left" vertical="top" wrapText="1"/>
    </xf>
    <xf numFmtId="0" fontId="8" fillId="7" borderId="16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13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3" fontId="3" fillId="0" borderId="25" xfId="0" applyNumberFormat="1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3" fontId="3" fillId="0" borderId="20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8" fillId="7" borderId="15" xfId="0" applyFont="1" applyFill="1" applyBorder="1" applyAlignment="1">
      <alignment horizontal="center" vertical="center" wrapText="1"/>
    </xf>
    <xf numFmtId="0" fontId="8" fillId="7" borderId="17" xfId="0" applyFont="1" applyFill="1" applyBorder="1" applyAlignment="1">
      <alignment horizontal="center" vertical="center" wrapText="1"/>
    </xf>
    <xf numFmtId="0" fontId="8" fillId="7" borderId="16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center" vertical="center" wrapText="1"/>
    </xf>
    <xf numFmtId="0" fontId="8" fillId="7" borderId="18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 vertical="top" wrapText="1"/>
    </xf>
    <xf numFmtId="0" fontId="7" fillId="8" borderId="2" xfId="0" applyFont="1" applyFill="1" applyBorder="1" applyAlignment="1">
      <alignment horizontal="center" vertical="top" wrapText="1"/>
    </xf>
    <xf numFmtId="14" fontId="5" fillId="6" borderId="28" xfId="0" applyNumberFormat="1" applyFont="1" applyFill="1" applyBorder="1" applyAlignment="1" applyProtection="1">
      <alignment horizontal="center" vertical="center"/>
      <protection locked="0"/>
    </xf>
    <xf numFmtId="0" fontId="0" fillId="6" borderId="10" xfId="0" applyFill="1" applyBorder="1" applyAlignment="1" applyProtection="1">
      <alignment horizontal="center"/>
      <protection locked="0"/>
    </xf>
    <xf numFmtId="0" fontId="0" fillId="6" borderId="4" xfId="0" applyFill="1" applyBorder="1" applyAlignment="1" applyProtection="1">
      <alignment horizontal="center"/>
      <protection locked="0"/>
    </xf>
    <xf numFmtId="0" fontId="0" fillId="6" borderId="0" xfId="0" applyFill="1" applyBorder="1" applyAlignment="1" applyProtection="1">
      <alignment horizontal="center"/>
      <protection locked="0"/>
    </xf>
    <xf numFmtId="0" fontId="0" fillId="6" borderId="6" xfId="0" applyFill="1" applyBorder="1" applyAlignment="1" applyProtection="1">
      <alignment horizontal="center"/>
      <protection locked="0"/>
    </xf>
    <xf numFmtId="0" fontId="3" fillId="6" borderId="0" xfId="3" applyFont="1" applyFill="1" applyBorder="1" applyAlignment="1" applyProtection="1">
      <alignment horizontal="center" vertical="center"/>
      <protection locked="0"/>
    </xf>
    <xf numFmtId="0" fontId="3" fillId="6" borderId="6" xfId="3" applyFont="1" applyFill="1" applyBorder="1" applyAlignment="1" applyProtection="1">
      <alignment horizontal="center" vertical="center"/>
      <protection locked="0"/>
    </xf>
    <xf numFmtId="0" fontId="0" fillId="6" borderId="11" xfId="0" applyFill="1" applyBorder="1" applyAlignment="1" applyProtection="1">
      <alignment horizontal="center"/>
      <protection locked="0"/>
    </xf>
    <xf numFmtId="0" fontId="0" fillId="6" borderId="8" xfId="0" applyFill="1" applyBorder="1" applyAlignment="1" applyProtection="1">
      <alignment horizontal="center"/>
      <protection locked="0"/>
    </xf>
    <xf numFmtId="0" fontId="2" fillId="6" borderId="10" xfId="0" applyFont="1" applyFill="1" applyBorder="1" applyAlignment="1" applyProtection="1">
      <alignment horizontal="center" vertical="center"/>
      <protection locked="0"/>
    </xf>
    <xf numFmtId="0" fontId="2" fillId="6" borderId="4" xfId="0" applyFont="1" applyFill="1" applyBorder="1" applyAlignment="1" applyProtection="1">
      <alignment horizontal="center" vertical="center"/>
      <protection locked="0"/>
    </xf>
    <xf numFmtId="0" fontId="2" fillId="6" borderId="0" xfId="0" applyFont="1" applyFill="1" applyBorder="1" applyAlignment="1" applyProtection="1">
      <alignment horizontal="center" vertical="center"/>
      <protection locked="0"/>
    </xf>
    <xf numFmtId="0" fontId="2" fillId="6" borderId="6" xfId="0" applyFont="1" applyFill="1" applyBorder="1" applyAlignment="1" applyProtection="1">
      <alignment horizontal="center" vertical="center"/>
      <protection locked="0"/>
    </xf>
    <xf numFmtId="0" fontId="2" fillId="6" borderId="11" xfId="0" applyFont="1" applyFill="1" applyBorder="1" applyAlignment="1" applyProtection="1">
      <alignment horizontal="center" vertical="center"/>
      <protection locked="0"/>
    </xf>
    <xf numFmtId="0" fontId="2" fillId="6" borderId="8" xfId="0" applyFont="1" applyFill="1" applyBorder="1" applyAlignment="1" applyProtection="1">
      <alignment horizontal="center" vertical="center"/>
      <protection locked="0"/>
    </xf>
    <xf numFmtId="0" fontId="4" fillId="6" borderId="3" xfId="0" applyFont="1" applyFill="1" applyBorder="1" applyAlignment="1" applyProtection="1">
      <alignment horizontal="left" vertical="top"/>
      <protection locked="0"/>
    </xf>
    <xf numFmtId="0" fontId="4" fillId="6" borderId="10" xfId="0" applyFont="1" applyFill="1" applyBorder="1" applyAlignment="1" applyProtection="1">
      <alignment horizontal="left" vertical="top"/>
      <protection locked="0"/>
    </xf>
    <xf numFmtId="0" fontId="4" fillId="6" borderId="4" xfId="0" applyFont="1" applyFill="1" applyBorder="1" applyAlignment="1" applyProtection="1">
      <alignment horizontal="left" vertical="top"/>
      <protection locked="0"/>
    </xf>
    <xf numFmtId="0" fontId="4" fillId="6" borderId="5" xfId="0" applyFont="1" applyFill="1" applyBorder="1" applyAlignment="1" applyProtection="1">
      <alignment horizontal="left" vertical="top"/>
      <protection locked="0"/>
    </xf>
    <xf numFmtId="0" fontId="4" fillId="6" borderId="0" xfId="0" applyFont="1" applyFill="1" applyBorder="1" applyAlignment="1" applyProtection="1">
      <alignment horizontal="left" vertical="top"/>
      <protection locked="0"/>
    </xf>
    <xf numFmtId="0" fontId="4" fillId="6" borderId="6" xfId="0" applyFont="1" applyFill="1" applyBorder="1" applyAlignment="1" applyProtection="1">
      <alignment horizontal="left" vertical="top"/>
      <protection locked="0"/>
    </xf>
    <xf numFmtId="0" fontId="4" fillId="6" borderId="7" xfId="0" applyFont="1" applyFill="1" applyBorder="1" applyAlignment="1" applyProtection="1">
      <alignment horizontal="left" vertical="top"/>
      <protection locked="0"/>
    </xf>
    <xf numFmtId="0" fontId="4" fillId="6" borderId="11" xfId="0" applyFont="1" applyFill="1" applyBorder="1" applyAlignment="1" applyProtection="1">
      <alignment horizontal="left" vertical="top"/>
      <protection locked="0"/>
    </xf>
    <xf numFmtId="0" fontId="4" fillId="6" borderId="8" xfId="0" applyFont="1" applyFill="1" applyBorder="1" applyAlignment="1" applyProtection="1">
      <alignment horizontal="left" vertical="top"/>
      <protection locked="0"/>
    </xf>
    <xf numFmtId="0" fontId="0" fillId="6" borderId="12" xfId="0" applyFill="1" applyBorder="1" applyAlignment="1" applyProtection="1">
      <alignment horizontal="center" vertical="top"/>
      <protection locked="0"/>
    </xf>
    <xf numFmtId="1" fontId="0" fillId="6" borderId="12" xfId="0" applyNumberFormat="1" applyFill="1" applyBorder="1" applyAlignment="1" applyProtection="1">
      <alignment horizontal="center" vertical="top"/>
      <protection locked="0"/>
    </xf>
  </cellXfs>
  <cellStyles count="4">
    <cellStyle name="Milliers" xfId="1" builtinId="3"/>
    <cellStyle name="Normal" xfId="0" builtinId="0"/>
    <cellStyle name="Normal 3" xfId="3" xr:uid="{1BF09EB2-3AF5-456F-95D9-0474A951E364}"/>
    <cellStyle name="Pourcentage" xfId="2" builtinId="5"/>
  </cellStyles>
  <dxfs count="0"/>
  <tableStyles count="0" defaultTableStyle="TableStyleMedium2" defaultPivotStyle="PivotStyleLight16"/>
  <colors>
    <mruColors>
      <color rgb="FF99CC00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onjourdefrance.com/exercices/contenu/rediger-une-adresse-postale.html" TargetMode="External"/><Relationship Id="rId7" Type="http://schemas.openxmlformats.org/officeDocument/2006/relationships/hyperlink" Target="https://pixabay.com/pt/email-e-mail-no-livro-de-endere%C3%A7os-157611/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5" Type="http://schemas.openxmlformats.org/officeDocument/2006/relationships/hyperlink" Target="https://pixabay.com/en/blue-icon-telephone-web-2024619/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466725</xdr:colOff>
      <xdr:row>0</xdr:row>
      <xdr:rowOff>76201</xdr:rowOff>
    </xdr:from>
    <xdr:ext cx="1890587" cy="885824"/>
    <xdr:pic>
      <xdr:nvPicPr>
        <xdr:cNvPr id="2" name="Image 1">
          <a:extLst>
            <a:ext uri="{FF2B5EF4-FFF2-40B4-BE49-F238E27FC236}">
              <a16:creationId xmlns:a16="http://schemas.microsoft.com/office/drawing/2014/main" id="{DBA1A6C9-BA39-4698-A71B-1AEF774538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" y="76201"/>
          <a:ext cx="1890587" cy="885824"/>
        </a:xfrm>
        <a:prstGeom prst="rect">
          <a:avLst/>
        </a:prstGeom>
      </xdr:spPr>
    </xdr:pic>
    <xdr:clientData/>
  </xdr:oneCellAnchor>
  <xdr:oneCellAnchor>
    <xdr:from>
      <xdr:col>5</xdr:col>
      <xdr:colOff>752475</xdr:colOff>
      <xdr:row>0</xdr:row>
      <xdr:rowOff>85725</xdr:rowOff>
    </xdr:from>
    <xdr:ext cx="1518108" cy="405367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52AF8E48-D9E2-400D-A724-8DD76276ABC8}"/>
            </a:ext>
          </a:extLst>
        </xdr:cNvPr>
        <xdr:cNvSpPr txBox="1"/>
      </xdr:nvSpPr>
      <xdr:spPr>
        <a:xfrm>
          <a:off x="3924300" y="85725"/>
          <a:ext cx="1518108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 b="1"/>
            <a:t>ADRESSE</a:t>
          </a:r>
          <a:r>
            <a:rPr lang="fr-FR" sz="1000" b="1" baseline="0"/>
            <a:t> POSTALE</a:t>
          </a:r>
        </a:p>
        <a:p>
          <a:r>
            <a:rPr lang="fr-FR" sz="1000" baseline="0"/>
            <a:t>BP 1613 - 98709 PAPEETE</a:t>
          </a:r>
        </a:p>
      </xdr:txBody>
    </xdr:sp>
    <xdr:clientData/>
  </xdr:oneCellAnchor>
  <xdr:twoCellAnchor editAs="oneCell">
    <xdr:from>
      <xdr:col>5</xdr:col>
      <xdr:colOff>219075</xdr:colOff>
      <xdr:row>0</xdr:row>
      <xdr:rowOff>161925</xdr:rowOff>
    </xdr:from>
    <xdr:to>
      <xdr:col>5</xdr:col>
      <xdr:colOff>666892</xdr:colOff>
      <xdr:row>1</xdr:row>
      <xdr:rowOff>171450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C15E6D3-F983-490C-8FED-A3A105A5C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3"/>
            </a:ext>
          </a:extLst>
        </a:blip>
        <a:stretch>
          <a:fillRect/>
        </a:stretch>
      </xdr:blipFill>
      <xdr:spPr>
        <a:xfrm>
          <a:off x="3390900" y="161925"/>
          <a:ext cx="447817" cy="333375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381000</xdr:colOff>
      <xdr:row>0</xdr:row>
      <xdr:rowOff>116831</xdr:rowOff>
    </xdr:from>
    <xdr:to>
      <xdr:col>9</xdr:col>
      <xdr:colOff>733426</xdr:colOff>
      <xdr:row>1</xdr:row>
      <xdr:rowOff>149869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EBBA2083-78E7-4ED3-97A5-467D726C82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5"/>
            </a:ext>
          </a:extLst>
        </a:blip>
        <a:stretch>
          <a:fillRect/>
        </a:stretch>
      </xdr:blipFill>
      <xdr:spPr>
        <a:xfrm>
          <a:off x="5734050" y="116831"/>
          <a:ext cx="352426" cy="356888"/>
        </a:xfrm>
        <a:prstGeom prst="rect">
          <a:avLst/>
        </a:prstGeom>
      </xdr:spPr>
    </xdr:pic>
    <xdr:clientData/>
  </xdr:twoCellAnchor>
  <xdr:oneCellAnchor>
    <xdr:from>
      <xdr:col>9</xdr:col>
      <xdr:colOff>781050</xdr:colOff>
      <xdr:row>0</xdr:row>
      <xdr:rowOff>85725</xdr:rowOff>
    </xdr:from>
    <xdr:ext cx="1190647" cy="718402"/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05C35595-F6D0-44B6-BFE6-8A371DFD1C56}"/>
            </a:ext>
          </a:extLst>
        </xdr:cNvPr>
        <xdr:cNvSpPr txBox="1"/>
      </xdr:nvSpPr>
      <xdr:spPr>
        <a:xfrm>
          <a:off x="6134100" y="85725"/>
          <a:ext cx="1190647" cy="7184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 b="1" baseline="0"/>
            <a:t>TELEPHONE</a:t>
          </a:r>
        </a:p>
        <a:p>
          <a:r>
            <a:rPr lang="fr-FR" sz="1000" baseline="0"/>
            <a:t>40 540 497</a:t>
          </a:r>
        </a:p>
        <a:p>
          <a:r>
            <a:rPr lang="fr-FR" sz="1000" baseline="0"/>
            <a:t>du lundi à vendredi</a:t>
          </a:r>
        </a:p>
        <a:p>
          <a:r>
            <a:rPr lang="fr-FR" sz="1000" baseline="0"/>
            <a:t>de 7h00 à 16h00</a:t>
          </a:r>
        </a:p>
      </xdr:txBody>
    </xdr:sp>
    <xdr:clientData/>
  </xdr:oneCellAnchor>
  <xdr:twoCellAnchor editAs="oneCell">
    <xdr:from>
      <xdr:col>11</xdr:col>
      <xdr:colOff>219075</xdr:colOff>
      <xdr:row>0</xdr:row>
      <xdr:rowOff>122822</xdr:rowOff>
    </xdr:from>
    <xdr:to>
      <xdr:col>11</xdr:col>
      <xdr:colOff>542925</xdr:colOff>
      <xdr:row>1</xdr:row>
      <xdr:rowOff>105778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48698619-B268-4E2E-8BD5-83400B5381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7"/>
            </a:ext>
          </a:extLst>
        </a:blip>
        <a:stretch>
          <a:fillRect/>
        </a:stretch>
      </xdr:blipFill>
      <xdr:spPr>
        <a:xfrm>
          <a:off x="7029450" y="122822"/>
          <a:ext cx="323850" cy="306806"/>
        </a:xfrm>
        <a:prstGeom prst="rect">
          <a:avLst/>
        </a:prstGeom>
      </xdr:spPr>
    </xdr:pic>
    <xdr:clientData/>
  </xdr:twoCellAnchor>
  <xdr:oneCellAnchor>
    <xdr:from>
      <xdr:col>11</xdr:col>
      <xdr:colOff>552450</xdr:colOff>
      <xdr:row>0</xdr:row>
      <xdr:rowOff>57150</xdr:rowOff>
    </xdr:from>
    <xdr:ext cx="1281313" cy="561885"/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888B821E-BA44-4F6E-839A-72A5EBEB1C79}"/>
            </a:ext>
          </a:extLst>
        </xdr:cNvPr>
        <xdr:cNvSpPr txBox="1"/>
      </xdr:nvSpPr>
      <xdr:spPr>
        <a:xfrm>
          <a:off x="7591425" y="57150"/>
          <a:ext cx="1281313" cy="561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 b="1" baseline="0"/>
            <a:t>EMAIL OU INTERNET</a:t>
          </a:r>
        </a:p>
        <a:p>
          <a:r>
            <a:rPr lang="fr-FR" sz="1000" baseline="0"/>
            <a:t>ecole@officeone.pf</a:t>
          </a:r>
        </a:p>
        <a:p>
          <a:r>
            <a:rPr lang="fr-FR" sz="1000" baseline="0"/>
            <a:t>www.officeone.pf</a:t>
          </a:r>
        </a:p>
      </xdr:txBody>
    </xdr:sp>
    <xdr:clientData/>
  </xdr:oneCellAnchor>
  <xdr:oneCellAnchor>
    <xdr:from>
      <xdr:col>2</xdr:col>
      <xdr:colOff>428625</xdr:colOff>
      <xdr:row>4</xdr:row>
      <xdr:rowOff>161925</xdr:rowOff>
    </xdr:from>
    <xdr:ext cx="184731" cy="264560"/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A9768F0B-D3FA-4D35-B491-2D3581595210}"/>
            </a:ext>
          </a:extLst>
        </xdr:cNvPr>
        <xdr:cNvSpPr txBox="1"/>
      </xdr:nvSpPr>
      <xdr:spPr>
        <a:xfrm>
          <a:off x="1885950" y="125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5</xdr:col>
      <xdr:colOff>838200</xdr:colOff>
      <xdr:row>3</xdr:row>
      <xdr:rowOff>123825</xdr:rowOff>
    </xdr:from>
    <xdr:ext cx="2268570" cy="374141"/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1F9AB855-40F9-4D5E-A0BA-E3B98AD6D55E}"/>
            </a:ext>
          </a:extLst>
        </xdr:cNvPr>
        <xdr:cNvSpPr txBox="1"/>
      </xdr:nvSpPr>
      <xdr:spPr>
        <a:xfrm>
          <a:off x="4371975" y="1000125"/>
          <a:ext cx="2268570" cy="374141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800" b="1"/>
            <a:t>BON DE COMMANDE </a:t>
          </a:r>
        </a:p>
      </xdr:txBody>
    </xdr:sp>
    <xdr:clientData/>
  </xdr:oneCellAnchor>
  <xdr:oneCellAnchor>
    <xdr:from>
      <xdr:col>13</xdr:col>
      <xdr:colOff>76200</xdr:colOff>
      <xdr:row>3</xdr:row>
      <xdr:rowOff>95250</xdr:rowOff>
    </xdr:from>
    <xdr:ext cx="1191480" cy="374141"/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69E635E3-01DC-4E06-A637-DB5E842445AF}"/>
            </a:ext>
          </a:extLst>
        </xdr:cNvPr>
        <xdr:cNvSpPr txBox="1"/>
      </xdr:nvSpPr>
      <xdr:spPr>
        <a:xfrm>
          <a:off x="8439150" y="971550"/>
          <a:ext cx="1191480" cy="374141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800" b="1"/>
            <a:t>2021-2022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8EF13-E7B6-4E23-A962-712121B02397}">
  <sheetPr>
    <tabColor rgb="FFFF0000"/>
    <pageSetUpPr fitToPage="1"/>
  </sheetPr>
  <dimension ref="A1:AI76"/>
  <sheetViews>
    <sheetView showZeros="0" tabSelected="1" workbookViewId="0">
      <selection activeCell="S16" sqref="S16"/>
    </sheetView>
  </sheetViews>
  <sheetFormatPr baseColWidth="10" defaultRowHeight="15" x14ac:dyDescent="0.25"/>
  <cols>
    <col min="1" max="1" width="11.42578125" customWidth="1"/>
    <col min="2" max="2" width="3.140625" customWidth="1"/>
    <col min="3" max="3" width="19.28515625" customWidth="1"/>
    <col min="4" max="4" width="3.7109375" customWidth="1"/>
    <col min="5" max="5" width="15.42578125" customWidth="1"/>
    <col min="6" max="6" width="13" customWidth="1"/>
    <col min="7" max="7" width="1.28515625" customWidth="1"/>
    <col min="8" max="8" width="10" customWidth="1"/>
    <col min="9" max="9" width="8.42578125" customWidth="1"/>
    <col min="10" max="10" width="14.85546875" style="35" customWidth="1"/>
    <col min="11" max="11" width="11.5703125" customWidth="1"/>
    <col min="12" max="12" width="16" style="35" customWidth="1"/>
    <col min="13" max="13" width="15.7109375" style="35" hidden="1" customWidth="1"/>
    <col min="14" max="14" width="19.85546875" style="35" customWidth="1"/>
  </cols>
  <sheetData>
    <row r="1" spans="1:35" ht="25.5" customHeight="1" x14ac:dyDescent="0.25">
      <c r="A1" s="7"/>
      <c r="B1" s="7"/>
      <c r="C1" s="8"/>
      <c r="D1" s="8"/>
      <c r="E1" s="8"/>
      <c r="F1" s="8"/>
      <c r="G1" s="8"/>
      <c r="H1" s="8"/>
      <c r="I1" s="8"/>
      <c r="J1" s="30"/>
      <c r="K1" s="7"/>
      <c r="L1" s="30"/>
      <c r="M1" s="30"/>
      <c r="N1" s="30"/>
    </row>
    <row r="2" spans="1:35" x14ac:dyDescent="0.25">
      <c r="A2" s="7"/>
      <c r="B2" s="7"/>
      <c r="C2" s="7"/>
      <c r="D2" s="7"/>
      <c r="E2" s="7"/>
      <c r="F2" s="7"/>
      <c r="G2" s="7"/>
      <c r="H2" s="7"/>
      <c r="I2" s="7"/>
      <c r="J2" s="30"/>
      <c r="K2" s="7"/>
      <c r="L2" s="30"/>
      <c r="M2" s="30"/>
      <c r="N2" s="30"/>
    </row>
    <row r="3" spans="1:35" ht="28.5" customHeight="1" x14ac:dyDescent="0.25">
      <c r="A3" s="7"/>
      <c r="B3" s="7"/>
      <c r="C3" s="7"/>
      <c r="D3" s="7"/>
      <c r="E3" s="7"/>
      <c r="F3" s="7"/>
      <c r="G3" s="7"/>
      <c r="H3" s="7"/>
      <c r="I3" s="7"/>
      <c r="J3" s="30"/>
      <c r="K3" s="7"/>
      <c r="L3" s="30"/>
      <c r="M3" s="30"/>
      <c r="N3" s="30"/>
    </row>
    <row r="4" spans="1:35" s="4" customFormat="1" ht="13.5" customHeight="1" x14ac:dyDescent="0.25">
      <c r="A4" s="9"/>
      <c r="B4" s="9"/>
      <c r="C4" s="9"/>
      <c r="D4" s="9"/>
      <c r="E4" s="9"/>
      <c r="F4" s="9"/>
      <c r="G4" s="9"/>
      <c r="H4" s="9"/>
      <c r="I4" s="9"/>
      <c r="J4" s="36"/>
      <c r="K4" s="9"/>
      <c r="L4" s="31"/>
      <c r="M4" s="31"/>
      <c r="N4" s="31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21" x14ac:dyDescent="0.35">
      <c r="A5" s="10"/>
      <c r="B5" s="10"/>
      <c r="C5" s="10"/>
      <c r="D5" s="10"/>
      <c r="E5" s="10"/>
      <c r="F5" s="10"/>
      <c r="G5" s="10"/>
      <c r="H5" s="10"/>
      <c r="I5" s="10"/>
      <c r="J5" s="32"/>
      <c r="K5" s="54" t="s">
        <v>1899</v>
      </c>
      <c r="L5" s="55"/>
      <c r="M5" s="32"/>
      <c r="N5" s="32"/>
    </row>
    <row r="6" spans="1:35" ht="12.75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32"/>
      <c r="K6" s="10"/>
      <c r="L6" s="32"/>
      <c r="M6" s="32"/>
      <c r="N6" s="32"/>
    </row>
    <row r="7" spans="1:35" ht="27.75" customHeight="1" thickBot="1" x14ac:dyDescent="0.3">
      <c r="A7" s="50" t="s">
        <v>10</v>
      </c>
      <c r="B7" s="24"/>
      <c r="C7" s="88"/>
      <c r="D7" s="88"/>
      <c r="E7" s="88"/>
      <c r="F7" s="25"/>
      <c r="G7" s="25"/>
      <c r="H7" s="25"/>
      <c r="I7" s="25"/>
      <c r="J7" s="33"/>
      <c r="K7" s="25"/>
      <c r="L7" s="33"/>
      <c r="M7" s="33"/>
      <c r="N7" s="33"/>
    </row>
    <row r="8" spans="1:35" ht="21.75" thickBot="1" x14ac:dyDescent="0.4">
      <c r="A8" s="83" t="s">
        <v>0</v>
      </c>
      <c r="B8" s="84"/>
      <c r="C8" s="84"/>
      <c r="D8" s="84"/>
      <c r="E8" s="85"/>
      <c r="F8" s="83" t="s">
        <v>1</v>
      </c>
      <c r="G8" s="84"/>
      <c r="H8" s="84"/>
      <c r="I8" s="84"/>
      <c r="J8" s="85"/>
      <c r="K8" s="83" t="s">
        <v>2</v>
      </c>
      <c r="L8" s="84"/>
      <c r="M8" s="84"/>
      <c r="N8" s="85"/>
    </row>
    <row r="9" spans="1:35" x14ac:dyDescent="0.25">
      <c r="A9" s="12" t="s">
        <v>4</v>
      </c>
      <c r="B9" s="22"/>
      <c r="C9" s="89"/>
      <c r="D9" s="89"/>
      <c r="E9" s="90"/>
      <c r="F9" s="16" t="s">
        <v>4</v>
      </c>
      <c r="G9" s="19"/>
      <c r="H9" s="97"/>
      <c r="I9" s="97"/>
      <c r="J9" s="98"/>
      <c r="K9" s="16" t="s">
        <v>6</v>
      </c>
      <c r="L9" s="97"/>
      <c r="M9" s="97"/>
      <c r="N9" s="98"/>
    </row>
    <row r="10" spans="1:35" x14ac:dyDescent="0.25">
      <c r="A10" s="13"/>
      <c r="B10" s="11"/>
      <c r="C10" s="91"/>
      <c r="D10" s="91"/>
      <c r="E10" s="92"/>
      <c r="F10" s="17"/>
      <c r="G10" s="20"/>
      <c r="H10" s="99"/>
      <c r="I10" s="99"/>
      <c r="J10" s="100"/>
      <c r="K10" s="17"/>
      <c r="L10" s="99"/>
      <c r="M10" s="99"/>
      <c r="N10" s="100"/>
    </row>
    <row r="11" spans="1:35" ht="18.75" customHeight="1" x14ac:dyDescent="0.25">
      <c r="A11" s="13" t="s">
        <v>11</v>
      </c>
      <c r="B11" s="11"/>
      <c r="C11" s="93"/>
      <c r="D11" s="93"/>
      <c r="E11" s="94"/>
      <c r="F11" s="17" t="s">
        <v>5</v>
      </c>
      <c r="G11" s="20"/>
      <c r="H11" s="99"/>
      <c r="I11" s="99"/>
      <c r="J11" s="100"/>
      <c r="K11" s="17" t="s">
        <v>7</v>
      </c>
      <c r="L11" s="99"/>
      <c r="M11" s="99"/>
      <c r="N11" s="100"/>
    </row>
    <row r="12" spans="1:35" x14ac:dyDescent="0.25">
      <c r="A12" s="13"/>
      <c r="B12" s="11"/>
      <c r="C12" s="93"/>
      <c r="D12" s="93"/>
      <c r="E12" s="94"/>
      <c r="F12" s="17"/>
      <c r="G12" s="20"/>
      <c r="H12" s="99"/>
      <c r="I12" s="99"/>
      <c r="J12" s="100"/>
      <c r="K12" s="17"/>
      <c r="L12" s="99"/>
      <c r="M12" s="99"/>
      <c r="N12" s="100"/>
    </row>
    <row r="13" spans="1:35" x14ac:dyDescent="0.25">
      <c r="A13" s="13" t="s">
        <v>3</v>
      </c>
      <c r="B13" s="11"/>
      <c r="C13" s="91"/>
      <c r="D13" s="91"/>
      <c r="E13" s="92"/>
      <c r="F13" s="17" t="s">
        <v>9</v>
      </c>
      <c r="G13" s="20"/>
      <c r="H13" s="99"/>
      <c r="I13" s="99"/>
      <c r="J13" s="100"/>
      <c r="K13" s="17" t="s">
        <v>8</v>
      </c>
      <c r="L13" s="99"/>
      <c r="M13" s="99"/>
      <c r="N13" s="100"/>
    </row>
    <row r="14" spans="1:35" x14ac:dyDescent="0.25">
      <c r="A14" s="13"/>
      <c r="B14" s="11"/>
      <c r="C14" s="91"/>
      <c r="D14" s="91"/>
      <c r="E14" s="92"/>
      <c r="F14" s="17"/>
      <c r="G14" s="20"/>
      <c r="H14" s="99"/>
      <c r="I14" s="99"/>
      <c r="J14" s="100"/>
      <c r="K14" s="17"/>
      <c r="L14" s="99"/>
      <c r="M14" s="99"/>
      <c r="N14" s="100"/>
    </row>
    <row r="15" spans="1:35" ht="60.75" thickBot="1" x14ac:dyDescent="0.3">
      <c r="A15" s="14" t="s">
        <v>12</v>
      </c>
      <c r="B15" s="23"/>
      <c r="C15" s="95"/>
      <c r="D15" s="95"/>
      <c r="E15" s="96"/>
      <c r="F15" s="18"/>
      <c r="G15" s="21"/>
      <c r="H15" s="101"/>
      <c r="I15" s="101"/>
      <c r="J15" s="102"/>
      <c r="K15" s="15"/>
      <c r="L15" s="101"/>
      <c r="M15" s="101"/>
      <c r="N15" s="102"/>
    </row>
    <row r="16" spans="1:35" ht="5.25" customHeight="1" thickBot="1" x14ac:dyDescent="0.3">
      <c r="A16" s="25"/>
      <c r="B16" s="25"/>
      <c r="C16" s="25"/>
      <c r="D16" s="25"/>
      <c r="E16" s="25"/>
      <c r="F16" s="25"/>
      <c r="G16" s="25"/>
      <c r="H16" s="25"/>
      <c r="I16" s="25"/>
      <c r="J16" s="33"/>
      <c r="K16" s="25"/>
      <c r="L16" s="33"/>
      <c r="M16" s="33"/>
      <c r="N16" s="34"/>
      <c r="O16" s="5"/>
    </row>
    <row r="17" spans="1:19" ht="24" customHeight="1" x14ac:dyDescent="0.25">
      <c r="A17" s="25"/>
      <c r="B17" s="25"/>
      <c r="C17" s="74" t="s">
        <v>13</v>
      </c>
      <c r="D17" s="65" t="s">
        <v>14</v>
      </c>
      <c r="E17" s="66"/>
      <c r="F17" s="76" t="s">
        <v>15</v>
      </c>
      <c r="G17" s="77"/>
      <c r="H17" s="78"/>
      <c r="I17" s="103" t="s">
        <v>16</v>
      </c>
      <c r="J17" s="104"/>
      <c r="K17" s="104"/>
      <c r="L17" s="104"/>
      <c r="M17" s="104"/>
      <c r="N17" s="105"/>
      <c r="O17" s="6"/>
    </row>
    <row r="18" spans="1:19" ht="15" customHeight="1" thickBot="1" x14ac:dyDescent="0.3">
      <c r="A18" s="25"/>
      <c r="B18" s="25"/>
      <c r="C18" s="75"/>
      <c r="D18" s="67"/>
      <c r="E18" s="68"/>
      <c r="F18" s="79"/>
      <c r="G18" s="80"/>
      <c r="H18" s="81"/>
      <c r="I18" s="106"/>
      <c r="J18" s="107"/>
      <c r="K18" s="107"/>
      <c r="L18" s="107"/>
      <c r="M18" s="107"/>
      <c r="N18" s="108"/>
      <c r="O18" s="6"/>
    </row>
    <row r="19" spans="1:19" ht="27" customHeight="1" thickBot="1" x14ac:dyDescent="0.3">
      <c r="A19" s="86" t="s">
        <v>1900</v>
      </c>
      <c r="B19" s="87"/>
      <c r="C19" s="49">
        <f>L76</f>
        <v>0</v>
      </c>
      <c r="D19" s="69">
        <f>M76</f>
        <v>0</v>
      </c>
      <c r="E19" s="70"/>
      <c r="F19" s="71">
        <f>N76</f>
        <v>0</v>
      </c>
      <c r="G19" s="72"/>
      <c r="H19" s="73"/>
      <c r="I19" s="109"/>
      <c r="J19" s="110"/>
      <c r="K19" s="110"/>
      <c r="L19" s="110"/>
      <c r="M19" s="110"/>
      <c r="N19" s="111"/>
    </row>
    <row r="20" spans="1:19" ht="6" customHeight="1" thickBot="1" x14ac:dyDescent="0.3"/>
    <row r="21" spans="1:19" s="62" customFormat="1" ht="28.5" customHeight="1" x14ac:dyDescent="0.25">
      <c r="A21" s="56" t="s">
        <v>21</v>
      </c>
      <c r="B21" s="82" t="s">
        <v>20</v>
      </c>
      <c r="C21" s="82"/>
      <c r="D21" s="82"/>
      <c r="E21" s="82"/>
      <c r="F21" s="82"/>
      <c r="G21" s="82"/>
      <c r="H21" s="57" t="s">
        <v>19</v>
      </c>
      <c r="I21" s="57" t="s">
        <v>26</v>
      </c>
      <c r="J21" s="58" t="s">
        <v>17</v>
      </c>
      <c r="K21" s="57" t="s">
        <v>18</v>
      </c>
      <c r="L21" s="59" t="s">
        <v>28</v>
      </c>
      <c r="M21" s="60" t="s">
        <v>14</v>
      </c>
      <c r="N21" s="61" t="s">
        <v>22</v>
      </c>
    </row>
    <row r="22" spans="1:19" s="1" customFormat="1" ht="33" customHeight="1" x14ac:dyDescent="0.25">
      <c r="A22" s="112"/>
      <c r="B22" s="64" t="str">
        <f>IF(A22="","",VLOOKUP(A22,'TARIF MOBILIER SCOLAIRE 2020'!$A$2:$F$1459,2,0))</f>
        <v/>
      </c>
      <c r="C22" s="64"/>
      <c r="D22" s="64"/>
      <c r="E22" s="64"/>
      <c r="F22" s="64"/>
      <c r="G22" s="64"/>
      <c r="H22" s="113"/>
      <c r="I22" s="37" t="str">
        <f>IF(A22="","",VLOOKUP(A22,'TARIF MOBILIER SCOLAIRE 2020'!$A$2:$F$1459,3,0))</f>
        <v/>
      </c>
      <c r="J22" s="37" t="str">
        <f>IF(A22="","",VLOOKUP(A22,'TARIF MOBILIER SCOLAIRE 2020'!$A$2:$F$1459,4,0))</f>
        <v/>
      </c>
      <c r="K22" s="38" t="str">
        <f>IF(A22="","",VLOOKUP(A22,'TARIF MOBILIER SCOLAIRE 2020'!$A$2:$F$1459,5,0))</f>
        <v/>
      </c>
      <c r="L22" s="39">
        <f>IFERROR(H22*J22,0)</f>
        <v>0</v>
      </c>
      <c r="M22" s="39">
        <f>IFERROR(N22-L22,"")</f>
        <v>0</v>
      </c>
      <c r="N22" s="39">
        <f>IFERROR(L22+(L22*K22),0)</f>
        <v>0</v>
      </c>
      <c r="Q22" s="27"/>
    </row>
    <row r="23" spans="1:19" s="1" customFormat="1" ht="33" customHeight="1" x14ac:dyDescent="0.25">
      <c r="A23" s="112"/>
      <c r="B23" s="64"/>
      <c r="C23" s="64"/>
      <c r="D23" s="64"/>
      <c r="E23" s="64"/>
      <c r="F23" s="64"/>
      <c r="G23" s="64"/>
      <c r="H23" s="113"/>
      <c r="I23" s="37" t="str">
        <f>IF(A23="","",VLOOKUP(A23,'TARIF MOBILIER SCOLAIRE 2020'!$A$2:$F$1459,3,0))</f>
        <v/>
      </c>
      <c r="J23" s="37" t="str">
        <f>IF(A23="","",VLOOKUP(A23,'TARIF MOBILIER SCOLAIRE 2020'!$A$2:$F$1459,4,0))</f>
        <v/>
      </c>
      <c r="K23" s="38" t="str">
        <f>IF(A23="","",VLOOKUP(A23,'TARIF MOBILIER SCOLAIRE 2020'!$A$2:$F$1459,5,0))</f>
        <v/>
      </c>
      <c r="L23" s="39" t="str">
        <f t="shared" ref="L23:L75" si="0">IFERROR(H23*J23,"")</f>
        <v/>
      </c>
      <c r="M23" s="39" t="str">
        <f t="shared" ref="M23:M75" si="1">IFERROR(N23-L23,"")</f>
        <v/>
      </c>
      <c r="N23" s="39" t="str">
        <f t="shared" ref="N23:N75" si="2">IFERROR(L23+(L23*K23),"")</f>
        <v/>
      </c>
      <c r="Q23" s="27"/>
    </row>
    <row r="24" spans="1:19" s="1" customFormat="1" ht="33" customHeight="1" x14ac:dyDescent="0.25">
      <c r="A24" s="112"/>
      <c r="B24" s="64" t="str">
        <f>IF(A24="","",VLOOKUP(A24,'TARIF MOBILIER SCOLAIRE 2020'!$A$2:$F$1459,2,0))</f>
        <v/>
      </c>
      <c r="C24" s="64"/>
      <c r="D24" s="64"/>
      <c r="E24" s="64"/>
      <c r="F24" s="64"/>
      <c r="G24" s="64"/>
      <c r="H24" s="113"/>
      <c r="I24" s="37" t="str">
        <f>IF(A24="","",VLOOKUP(A24,'TARIF MOBILIER SCOLAIRE 2020'!$A$2:$F$1459,3,0))</f>
        <v/>
      </c>
      <c r="J24" s="37" t="str">
        <f>IF(A24="","",VLOOKUP(A24,'TARIF MOBILIER SCOLAIRE 2020'!$A$2:$F$1459,4,0))</f>
        <v/>
      </c>
      <c r="K24" s="38" t="str">
        <f>IF(A24="","",VLOOKUP(A24,'TARIF MOBILIER SCOLAIRE 2020'!$A$2:$F$1459,5,0))</f>
        <v/>
      </c>
      <c r="L24" s="39" t="str">
        <f t="shared" si="0"/>
        <v/>
      </c>
      <c r="M24" s="39" t="str">
        <f t="shared" si="1"/>
        <v/>
      </c>
      <c r="N24" s="39" t="str">
        <f t="shared" si="2"/>
        <v/>
      </c>
      <c r="Q24" s="27"/>
    </row>
    <row r="25" spans="1:19" ht="33" customHeight="1" x14ac:dyDescent="0.25">
      <c r="A25" s="112"/>
      <c r="B25" s="64" t="str">
        <f>IF(A25="","",VLOOKUP(A25,'TARIF MOBILIER SCOLAIRE 2020'!$A$2:$F$1459,2,0))</f>
        <v/>
      </c>
      <c r="C25" s="64"/>
      <c r="D25" s="64"/>
      <c r="E25" s="64"/>
      <c r="F25" s="64"/>
      <c r="G25" s="64"/>
      <c r="H25" s="113"/>
      <c r="I25" s="37" t="str">
        <f>IF(A25="","",VLOOKUP(A25,'TARIF MOBILIER SCOLAIRE 2020'!$A$2:$F$1459,3,0))</f>
        <v/>
      </c>
      <c r="J25" s="37" t="str">
        <f>IF(A25="","",VLOOKUP(A25,'TARIF MOBILIER SCOLAIRE 2020'!$A$2:$F$1459,4,0))</f>
        <v/>
      </c>
      <c r="K25" s="38" t="str">
        <f>IF(A25="","",VLOOKUP(A25,'TARIF MOBILIER SCOLAIRE 2020'!$A$2:$F$1459,5,0))</f>
        <v/>
      </c>
      <c r="L25" s="39" t="str">
        <f t="shared" si="0"/>
        <v/>
      </c>
      <c r="M25" s="39" t="str">
        <f t="shared" si="1"/>
        <v/>
      </c>
      <c r="N25" s="39" t="str">
        <f t="shared" si="2"/>
        <v/>
      </c>
      <c r="Q25" s="27"/>
      <c r="R25" s="1"/>
      <c r="S25">
        <f>Q25*R25</f>
        <v>0</v>
      </c>
    </row>
    <row r="26" spans="1:19" ht="33" customHeight="1" x14ac:dyDescent="0.25">
      <c r="A26" s="112"/>
      <c r="B26" s="64" t="str">
        <f>IF(A26="","",VLOOKUP(A26,'TARIF MOBILIER SCOLAIRE 2020'!$A$2:$F$1459,2,0))</f>
        <v/>
      </c>
      <c r="C26" s="64"/>
      <c r="D26" s="64"/>
      <c r="E26" s="64"/>
      <c r="F26" s="64"/>
      <c r="G26" s="64"/>
      <c r="H26" s="113"/>
      <c r="I26" s="37" t="str">
        <f>IF(A26="","",VLOOKUP(A26,'TARIF MOBILIER SCOLAIRE 2020'!$A$2:$F$1459,3,0))</f>
        <v/>
      </c>
      <c r="J26" s="37" t="str">
        <f>IF(A26="","",VLOOKUP(A26,'TARIF MOBILIER SCOLAIRE 2020'!$A$2:$F$1459,4,0))</f>
        <v/>
      </c>
      <c r="K26" s="38" t="str">
        <f>IF(A26="","",VLOOKUP(A26,'TARIF MOBILIER SCOLAIRE 2020'!$A$2:$F$1459,5,0))</f>
        <v/>
      </c>
      <c r="L26" s="39" t="str">
        <f t="shared" si="0"/>
        <v/>
      </c>
      <c r="M26" s="39" t="str">
        <f t="shared" si="1"/>
        <v/>
      </c>
      <c r="N26" s="39" t="str">
        <f t="shared" si="2"/>
        <v/>
      </c>
      <c r="Q26" s="27"/>
      <c r="R26" s="1"/>
      <c r="S26">
        <f t="shared" ref="S26:S29" si="3">Q26*R26</f>
        <v>0</v>
      </c>
    </row>
    <row r="27" spans="1:19" ht="33" customHeight="1" x14ac:dyDescent="0.25">
      <c r="A27" s="112"/>
      <c r="B27" s="64" t="str">
        <f>IF(A27="","",VLOOKUP(A27,'TARIF MOBILIER SCOLAIRE 2020'!$A$2:$F$1459,2,0))</f>
        <v/>
      </c>
      <c r="C27" s="64"/>
      <c r="D27" s="64"/>
      <c r="E27" s="64"/>
      <c r="F27" s="64"/>
      <c r="G27" s="64"/>
      <c r="H27" s="113"/>
      <c r="I27" s="37" t="str">
        <f>IF(A27="","",VLOOKUP(A27,'TARIF MOBILIER SCOLAIRE 2020'!$A$2:$F$1459,3,0))</f>
        <v/>
      </c>
      <c r="J27" s="37" t="str">
        <f>IF(A27="","",VLOOKUP(A27,'TARIF MOBILIER SCOLAIRE 2020'!$A$2:$F$1459,4,0))</f>
        <v/>
      </c>
      <c r="K27" s="38" t="str">
        <f>IF(A27="","",VLOOKUP(A27,'TARIF MOBILIER SCOLAIRE 2020'!$A$2:$F$1459,5,0))</f>
        <v/>
      </c>
      <c r="L27" s="39" t="str">
        <f t="shared" si="0"/>
        <v/>
      </c>
      <c r="M27" s="39" t="str">
        <f t="shared" si="1"/>
        <v/>
      </c>
      <c r="N27" s="39" t="str">
        <f t="shared" si="2"/>
        <v/>
      </c>
      <c r="S27">
        <f t="shared" si="3"/>
        <v>0</v>
      </c>
    </row>
    <row r="28" spans="1:19" ht="33" customHeight="1" x14ac:dyDescent="0.25">
      <c r="A28" s="112"/>
      <c r="B28" s="64" t="str">
        <f>IF(A28="","",VLOOKUP(A28,'TARIF MOBILIER SCOLAIRE 2020'!$A$2:$F$1459,2,0))</f>
        <v/>
      </c>
      <c r="C28" s="64"/>
      <c r="D28" s="64"/>
      <c r="E28" s="64"/>
      <c r="F28" s="64"/>
      <c r="G28" s="64"/>
      <c r="H28" s="113"/>
      <c r="I28" s="37" t="str">
        <f>IF(A28="","",VLOOKUP(A28,'TARIF MOBILIER SCOLAIRE 2020'!$A$2:$F$1459,3,0))</f>
        <v/>
      </c>
      <c r="J28" s="37" t="str">
        <f>IF(A28="","",VLOOKUP(A28,'TARIF MOBILIER SCOLAIRE 2020'!$A$2:$F$1459,4,0))</f>
        <v/>
      </c>
      <c r="K28" s="38" t="str">
        <f>IF(A28="","",VLOOKUP(A28,'TARIF MOBILIER SCOLAIRE 2020'!$A$2:$F$1459,5,0))</f>
        <v/>
      </c>
      <c r="L28" s="39" t="str">
        <f t="shared" si="0"/>
        <v/>
      </c>
      <c r="M28" s="39" t="str">
        <f t="shared" si="1"/>
        <v/>
      </c>
      <c r="N28" s="39" t="str">
        <f t="shared" si="2"/>
        <v/>
      </c>
      <c r="S28">
        <f t="shared" si="3"/>
        <v>0</v>
      </c>
    </row>
    <row r="29" spans="1:19" ht="33" customHeight="1" x14ac:dyDescent="0.25">
      <c r="A29" s="112"/>
      <c r="B29" s="64" t="str">
        <f>IF(A29="","",VLOOKUP(A29,'TARIF MOBILIER SCOLAIRE 2020'!$A$2:$F$1459,2,0))</f>
        <v/>
      </c>
      <c r="C29" s="64"/>
      <c r="D29" s="64"/>
      <c r="E29" s="64"/>
      <c r="F29" s="64"/>
      <c r="G29" s="64"/>
      <c r="H29" s="113"/>
      <c r="I29" s="37" t="str">
        <f>IF(A29="","",VLOOKUP(A29,'TARIF MOBILIER SCOLAIRE 2020'!$A$2:$F$1459,3,0))</f>
        <v/>
      </c>
      <c r="J29" s="37" t="str">
        <f>IF(A29="","",VLOOKUP(A29,'TARIF MOBILIER SCOLAIRE 2020'!$A$2:$F$1459,4,0))</f>
        <v/>
      </c>
      <c r="K29" s="38" t="str">
        <f>IF(A29="","",VLOOKUP(A29,'TARIF MOBILIER SCOLAIRE 2020'!$A$2:$F$1459,5,0))</f>
        <v/>
      </c>
      <c r="L29" s="39" t="str">
        <f t="shared" si="0"/>
        <v/>
      </c>
      <c r="M29" s="39" t="str">
        <f t="shared" si="1"/>
        <v/>
      </c>
      <c r="N29" s="39" t="str">
        <f t="shared" si="2"/>
        <v/>
      </c>
      <c r="S29">
        <f t="shared" si="3"/>
        <v>0</v>
      </c>
    </row>
    <row r="30" spans="1:19" ht="33" customHeight="1" x14ac:dyDescent="0.25">
      <c r="A30" s="112"/>
      <c r="B30" s="64" t="str">
        <f>IF(A30="","",VLOOKUP(A30,'TARIF MOBILIER SCOLAIRE 2020'!$A$2:$F$1459,2,0))</f>
        <v/>
      </c>
      <c r="C30" s="64"/>
      <c r="D30" s="64"/>
      <c r="E30" s="64"/>
      <c r="F30" s="64"/>
      <c r="G30" s="64"/>
      <c r="H30" s="113"/>
      <c r="I30" s="37" t="str">
        <f>IF(A30="","",VLOOKUP(A30,'TARIF MOBILIER SCOLAIRE 2020'!$A$2:$F$1459,3,0))</f>
        <v/>
      </c>
      <c r="J30" s="37" t="str">
        <f>IF(A30="","",VLOOKUP(A30,'TARIF MOBILIER SCOLAIRE 2020'!$A$2:$F$1459,4,0))</f>
        <v/>
      </c>
      <c r="K30" s="38" t="str">
        <f>IF(A30="","",VLOOKUP(A30,'TARIF MOBILIER SCOLAIRE 2020'!$A$2:$F$1459,5,0))</f>
        <v/>
      </c>
      <c r="L30" s="39" t="str">
        <f t="shared" si="0"/>
        <v/>
      </c>
      <c r="M30" s="39" t="str">
        <f t="shared" si="1"/>
        <v/>
      </c>
      <c r="N30" s="39" t="str">
        <f t="shared" si="2"/>
        <v/>
      </c>
    </row>
    <row r="31" spans="1:19" ht="33" customHeight="1" x14ac:dyDescent="0.25">
      <c r="A31" s="112"/>
      <c r="B31" s="64" t="str">
        <f>IF(A31="","",VLOOKUP(A31,'TARIF MOBILIER SCOLAIRE 2020'!$A$2:$F$1459,2,0))</f>
        <v/>
      </c>
      <c r="C31" s="64"/>
      <c r="D31" s="64"/>
      <c r="E31" s="64"/>
      <c r="F31" s="64"/>
      <c r="G31" s="64"/>
      <c r="H31" s="113"/>
      <c r="I31" s="37" t="str">
        <f>IF(A31="","",VLOOKUP(A31,'TARIF MOBILIER SCOLAIRE 2020'!$A$2:$F$1459,3,0))</f>
        <v/>
      </c>
      <c r="J31" s="37" t="str">
        <f>IF(A31="","",VLOOKUP(A31,'TARIF MOBILIER SCOLAIRE 2020'!$A$2:$F$1459,4,0))</f>
        <v/>
      </c>
      <c r="K31" s="38" t="str">
        <f>IF(A31="","",VLOOKUP(A31,'TARIF MOBILIER SCOLAIRE 2020'!$A$2:$F$1459,5,0))</f>
        <v/>
      </c>
      <c r="L31" s="39" t="str">
        <f t="shared" si="0"/>
        <v/>
      </c>
      <c r="M31" s="39" t="str">
        <f t="shared" si="1"/>
        <v/>
      </c>
      <c r="N31" s="39" t="str">
        <f t="shared" si="2"/>
        <v/>
      </c>
    </row>
    <row r="32" spans="1:19" ht="33" customHeight="1" x14ac:dyDescent="0.25">
      <c r="A32" s="112"/>
      <c r="B32" s="64" t="str">
        <f>IF(A32="","",VLOOKUP(A32,'TARIF MOBILIER SCOLAIRE 2020'!$A$2:$F$1459,2,0))</f>
        <v/>
      </c>
      <c r="C32" s="64"/>
      <c r="D32" s="64"/>
      <c r="E32" s="64"/>
      <c r="F32" s="64"/>
      <c r="G32" s="64"/>
      <c r="H32" s="113"/>
      <c r="I32" s="37" t="str">
        <f>IF(A32="","",VLOOKUP(A32,'TARIF MOBILIER SCOLAIRE 2020'!$A$2:$F$1459,3,0))</f>
        <v/>
      </c>
      <c r="J32" s="37" t="str">
        <f>IF(A32="","",VLOOKUP(A32,'TARIF MOBILIER SCOLAIRE 2020'!$A$2:$F$1459,4,0))</f>
        <v/>
      </c>
      <c r="K32" s="38" t="str">
        <f>IF(A32="","",VLOOKUP(A32,'TARIF MOBILIER SCOLAIRE 2020'!$A$2:$F$1459,5,0))</f>
        <v/>
      </c>
      <c r="L32" s="39" t="str">
        <f t="shared" si="0"/>
        <v/>
      </c>
      <c r="M32" s="39" t="str">
        <f t="shared" si="1"/>
        <v/>
      </c>
      <c r="N32" s="39" t="str">
        <f t="shared" si="2"/>
        <v/>
      </c>
    </row>
    <row r="33" spans="1:14" ht="33" customHeight="1" x14ac:dyDescent="0.25">
      <c r="A33" s="112"/>
      <c r="B33" s="64" t="str">
        <f>IF(A33="","",VLOOKUP(A33,'TARIF MOBILIER SCOLAIRE 2020'!$A$2:$F$1459,2,0))</f>
        <v/>
      </c>
      <c r="C33" s="64"/>
      <c r="D33" s="64"/>
      <c r="E33" s="64"/>
      <c r="F33" s="64"/>
      <c r="G33" s="64"/>
      <c r="H33" s="113"/>
      <c r="I33" s="37" t="str">
        <f>IF(A33="","",VLOOKUP(A33,'TARIF MOBILIER SCOLAIRE 2020'!$A$2:$F$1459,3,0))</f>
        <v/>
      </c>
      <c r="J33" s="37" t="str">
        <f>IF(A33="","",VLOOKUP(A33,'TARIF MOBILIER SCOLAIRE 2020'!$A$2:$F$1459,4,0))</f>
        <v/>
      </c>
      <c r="K33" s="38" t="str">
        <f>IF(A33="","",VLOOKUP(A33,'TARIF MOBILIER SCOLAIRE 2020'!$A$2:$F$1459,5,0))</f>
        <v/>
      </c>
      <c r="L33" s="39" t="str">
        <f t="shared" si="0"/>
        <v/>
      </c>
      <c r="M33" s="39" t="str">
        <f t="shared" si="1"/>
        <v/>
      </c>
      <c r="N33" s="39" t="str">
        <f t="shared" si="2"/>
        <v/>
      </c>
    </row>
    <row r="34" spans="1:14" ht="33" customHeight="1" x14ac:dyDescent="0.25">
      <c r="A34" s="112"/>
      <c r="B34" s="64" t="str">
        <f>IF(A34="","",VLOOKUP(A34,'TARIF MOBILIER SCOLAIRE 2020'!$A$2:$F$1459,2,0))</f>
        <v/>
      </c>
      <c r="C34" s="64"/>
      <c r="D34" s="64"/>
      <c r="E34" s="64"/>
      <c r="F34" s="64"/>
      <c r="G34" s="64"/>
      <c r="H34" s="113"/>
      <c r="I34" s="37" t="str">
        <f>IF(A34="","",VLOOKUP(A34,'TARIF MOBILIER SCOLAIRE 2020'!$A$2:$F$1459,3,0))</f>
        <v/>
      </c>
      <c r="J34" s="37" t="str">
        <f>IF(A34="","",VLOOKUP(A34,'TARIF MOBILIER SCOLAIRE 2020'!$A$2:$F$1459,4,0))</f>
        <v/>
      </c>
      <c r="K34" s="38" t="str">
        <f>IF(A34="","",VLOOKUP(A34,'TARIF MOBILIER SCOLAIRE 2020'!$A$2:$F$1459,5,0))</f>
        <v/>
      </c>
      <c r="L34" s="39" t="str">
        <f t="shared" si="0"/>
        <v/>
      </c>
      <c r="M34" s="39" t="str">
        <f t="shared" si="1"/>
        <v/>
      </c>
      <c r="N34" s="39" t="str">
        <f t="shared" si="2"/>
        <v/>
      </c>
    </row>
    <row r="35" spans="1:14" ht="33" customHeight="1" x14ac:dyDescent="0.25">
      <c r="A35" s="112"/>
      <c r="B35" s="64" t="str">
        <f>IF(A35="","",VLOOKUP(A35,'TARIF MOBILIER SCOLAIRE 2020'!$A$2:$F$1459,2,0))</f>
        <v/>
      </c>
      <c r="C35" s="64"/>
      <c r="D35" s="64"/>
      <c r="E35" s="64"/>
      <c r="F35" s="64"/>
      <c r="G35" s="64"/>
      <c r="H35" s="113"/>
      <c r="I35" s="37" t="str">
        <f>IF(A35="","",VLOOKUP(A35,'TARIF MOBILIER SCOLAIRE 2020'!$A$2:$F$1459,3,0))</f>
        <v/>
      </c>
      <c r="J35" s="37" t="str">
        <f>IF(A35="","",VLOOKUP(A35,'TARIF MOBILIER SCOLAIRE 2020'!$A$2:$F$1459,4,0))</f>
        <v/>
      </c>
      <c r="K35" s="38" t="str">
        <f>IF(A35="","",VLOOKUP(A35,'TARIF MOBILIER SCOLAIRE 2020'!$A$2:$F$1459,5,0))</f>
        <v/>
      </c>
      <c r="L35" s="39" t="str">
        <f t="shared" si="0"/>
        <v/>
      </c>
      <c r="M35" s="39" t="str">
        <f t="shared" si="1"/>
        <v/>
      </c>
      <c r="N35" s="39" t="str">
        <f t="shared" si="2"/>
        <v/>
      </c>
    </row>
    <row r="36" spans="1:14" ht="33" customHeight="1" x14ac:dyDescent="0.25">
      <c r="A36" s="112"/>
      <c r="B36" s="64" t="str">
        <f>IF(A36="","",VLOOKUP(A36,'TARIF MOBILIER SCOLAIRE 2020'!$A$2:$F$1459,2,0))</f>
        <v/>
      </c>
      <c r="C36" s="64"/>
      <c r="D36" s="64"/>
      <c r="E36" s="64"/>
      <c r="F36" s="64"/>
      <c r="G36" s="64"/>
      <c r="H36" s="113"/>
      <c r="I36" s="37" t="str">
        <f>IF(A36="","",VLOOKUP(A36,'TARIF MOBILIER SCOLAIRE 2020'!$A$2:$F$1459,3,0))</f>
        <v/>
      </c>
      <c r="J36" s="37" t="str">
        <f>IF(A36="","",VLOOKUP(A36,'TARIF MOBILIER SCOLAIRE 2020'!$A$2:$F$1459,4,0))</f>
        <v/>
      </c>
      <c r="K36" s="38" t="str">
        <f>IF(A36="","",VLOOKUP(A36,'TARIF MOBILIER SCOLAIRE 2020'!$A$2:$F$1459,5,0))</f>
        <v/>
      </c>
      <c r="L36" s="39" t="str">
        <f t="shared" si="0"/>
        <v/>
      </c>
      <c r="M36" s="39" t="str">
        <f t="shared" si="1"/>
        <v/>
      </c>
      <c r="N36" s="39" t="str">
        <f t="shared" si="2"/>
        <v/>
      </c>
    </row>
    <row r="37" spans="1:14" ht="33" customHeight="1" x14ac:dyDescent="0.25">
      <c r="A37" s="112"/>
      <c r="B37" s="64" t="str">
        <f>IF(A37="","",VLOOKUP(A37,'TARIF MOBILIER SCOLAIRE 2020'!$A$2:$F$1459,2,0))</f>
        <v/>
      </c>
      <c r="C37" s="64"/>
      <c r="D37" s="64"/>
      <c r="E37" s="64"/>
      <c r="F37" s="64"/>
      <c r="G37" s="64"/>
      <c r="H37" s="113"/>
      <c r="I37" s="37" t="str">
        <f>IF(A37="","",VLOOKUP(A37,'TARIF MOBILIER SCOLAIRE 2020'!$A$2:$F$1459,3,0))</f>
        <v/>
      </c>
      <c r="J37" s="37" t="str">
        <f>IF(A37="","",VLOOKUP(A37,'TARIF MOBILIER SCOLAIRE 2020'!$A$2:$F$1459,4,0))</f>
        <v/>
      </c>
      <c r="K37" s="38" t="str">
        <f>IF(A37="","",VLOOKUP(A37,'TARIF MOBILIER SCOLAIRE 2020'!$A$2:$F$1459,5,0))</f>
        <v/>
      </c>
      <c r="L37" s="39" t="str">
        <f t="shared" si="0"/>
        <v/>
      </c>
      <c r="M37" s="39" t="str">
        <f t="shared" si="1"/>
        <v/>
      </c>
      <c r="N37" s="39" t="str">
        <f t="shared" si="2"/>
        <v/>
      </c>
    </row>
    <row r="38" spans="1:14" ht="33" customHeight="1" x14ac:dyDescent="0.25">
      <c r="A38" s="112"/>
      <c r="B38" s="64" t="str">
        <f>IF(A38="","",VLOOKUP(A38,'TARIF MOBILIER SCOLAIRE 2020'!$A$2:$F$1459,2,0))</f>
        <v/>
      </c>
      <c r="C38" s="64"/>
      <c r="D38" s="64"/>
      <c r="E38" s="64"/>
      <c r="F38" s="64"/>
      <c r="G38" s="64"/>
      <c r="H38" s="113"/>
      <c r="I38" s="37" t="str">
        <f>IF(A38="","",VLOOKUP(A38,'TARIF MOBILIER SCOLAIRE 2020'!$A$2:$F$1459,3,0))</f>
        <v/>
      </c>
      <c r="J38" s="37" t="str">
        <f>IF(A38="","",VLOOKUP(A38,'TARIF MOBILIER SCOLAIRE 2020'!$A$2:$F$1459,4,0))</f>
        <v/>
      </c>
      <c r="K38" s="38" t="str">
        <f>IF(A38="","",VLOOKUP(A38,'TARIF MOBILIER SCOLAIRE 2020'!$A$2:$F$1459,5,0))</f>
        <v/>
      </c>
      <c r="L38" s="39" t="str">
        <f t="shared" si="0"/>
        <v/>
      </c>
      <c r="M38" s="39" t="str">
        <f t="shared" si="1"/>
        <v/>
      </c>
      <c r="N38" s="39" t="str">
        <f t="shared" si="2"/>
        <v/>
      </c>
    </row>
    <row r="39" spans="1:14" ht="33" customHeight="1" x14ac:dyDescent="0.25">
      <c r="A39" s="112"/>
      <c r="B39" s="64" t="str">
        <f>IF(A39="","",VLOOKUP(A39,'TARIF MOBILIER SCOLAIRE 2020'!$A$2:$F$1459,2,0))</f>
        <v/>
      </c>
      <c r="C39" s="64"/>
      <c r="D39" s="64"/>
      <c r="E39" s="64"/>
      <c r="F39" s="64"/>
      <c r="G39" s="64"/>
      <c r="H39" s="113"/>
      <c r="I39" s="37" t="str">
        <f>IF(A39="","",VLOOKUP(A39,'TARIF MOBILIER SCOLAIRE 2020'!$A$2:$F$1459,3,0))</f>
        <v/>
      </c>
      <c r="J39" s="37" t="str">
        <f>IF(A39="","",VLOOKUP(A39,'TARIF MOBILIER SCOLAIRE 2020'!$A$2:$F$1459,4,0))</f>
        <v/>
      </c>
      <c r="K39" s="38" t="str">
        <f>IF(A39="","",VLOOKUP(A39,'TARIF MOBILIER SCOLAIRE 2020'!$A$2:$F$1459,5,0))</f>
        <v/>
      </c>
      <c r="L39" s="39" t="str">
        <f t="shared" si="0"/>
        <v/>
      </c>
      <c r="M39" s="39" t="str">
        <f t="shared" si="1"/>
        <v/>
      </c>
      <c r="N39" s="39" t="str">
        <f t="shared" si="2"/>
        <v/>
      </c>
    </row>
    <row r="40" spans="1:14" ht="33" customHeight="1" x14ac:dyDescent="0.25">
      <c r="A40" s="112"/>
      <c r="B40" s="64" t="str">
        <f>IF(A40="","",VLOOKUP(A40,'TARIF MOBILIER SCOLAIRE 2020'!$A$2:$F$1459,2,0))</f>
        <v/>
      </c>
      <c r="C40" s="64"/>
      <c r="D40" s="64"/>
      <c r="E40" s="64"/>
      <c r="F40" s="64"/>
      <c r="G40" s="64"/>
      <c r="H40" s="113"/>
      <c r="I40" s="37" t="str">
        <f>IF(A40="","",VLOOKUP(A40,'TARIF MOBILIER SCOLAIRE 2020'!$A$2:$F$1459,3,0))</f>
        <v/>
      </c>
      <c r="J40" s="37" t="str">
        <f>IF(A40="","",VLOOKUP(A40,'TARIF MOBILIER SCOLAIRE 2020'!$A$2:$F$1459,4,0))</f>
        <v/>
      </c>
      <c r="K40" s="38" t="str">
        <f>IF(A40="","",VLOOKUP(A40,'TARIF MOBILIER SCOLAIRE 2020'!$A$2:$F$1459,5,0))</f>
        <v/>
      </c>
      <c r="L40" s="39" t="str">
        <f t="shared" si="0"/>
        <v/>
      </c>
      <c r="M40" s="39" t="str">
        <f t="shared" si="1"/>
        <v/>
      </c>
      <c r="N40" s="39" t="str">
        <f t="shared" si="2"/>
        <v/>
      </c>
    </row>
    <row r="41" spans="1:14" ht="33" customHeight="1" x14ac:dyDescent="0.25">
      <c r="A41" s="112"/>
      <c r="B41" s="64" t="str">
        <f>IF(A41="","",VLOOKUP(A41,'TARIF MOBILIER SCOLAIRE 2020'!$A$2:$F$1459,2,0))</f>
        <v/>
      </c>
      <c r="C41" s="64"/>
      <c r="D41" s="64"/>
      <c r="E41" s="64"/>
      <c r="F41" s="64"/>
      <c r="G41" s="64"/>
      <c r="H41" s="113"/>
      <c r="I41" s="37" t="str">
        <f>IF(A41="","",VLOOKUP(A41,'TARIF MOBILIER SCOLAIRE 2020'!$A$2:$F$1459,3,0))</f>
        <v/>
      </c>
      <c r="J41" s="37" t="str">
        <f>IF(A41="","",VLOOKUP(A41,'TARIF MOBILIER SCOLAIRE 2020'!$A$2:$F$1459,4,0))</f>
        <v/>
      </c>
      <c r="K41" s="38" t="str">
        <f>IF(A41="","",VLOOKUP(A41,'TARIF MOBILIER SCOLAIRE 2020'!$A$2:$F$1459,5,0))</f>
        <v/>
      </c>
      <c r="L41" s="39" t="str">
        <f t="shared" si="0"/>
        <v/>
      </c>
      <c r="M41" s="39" t="str">
        <f t="shared" si="1"/>
        <v/>
      </c>
      <c r="N41" s="39" t="str">
        <f t="shared" si="2"/>
        <v/>
      </c>
    </row>
    <row r="42" spans="1:14" ht="33" customHeight="1" x14ac:dyDescent="0.25">
      <c r="A42" s="112"/>
      <c r="B42" s="64" t="str">
        <f>IF(A42="","",VLOOKUP(A42,'TARIF MOBILIER SCOLAIRE 2020'!$A$2:$F$1459,2,0))</f>
        <v/>
      </c>
      <c r="C42" s="64"/>
      <c r="D42" s="64"/>
      <c r="E42" s="64"/>
      <c r="F42" s="64"/>
      <c r="G42" s="64"/>
      <c r="H42" s="113"/>
      <c r="I42" s="37" t="str">
        <f>IF(A42="","",VLOOKUP(A42,'TARIF MOBILIER SCOLAIRE 2020'!$A$2:$F$1459,3,0))</f>
        <v/>
      </c>
      <c r="J42" s="37" t="str">
        <f>IF(A42="","",VLOOKUP(A42,'TARIF MOBILIER SCOLAIRE 2020'!$A$2:$F$1459,4,0))</f>
        <v/>
      </c>
      <c r="K42" s="38" t="str">
        <f>IF(A42="","",VLOOKUP(A42,'TARIF MOBILIER SCOLAIRE 2020'!$A$2:$F$1459,5,0))</f>
        <v/>
      </c>
      <c r="L42" s="39" t="str">
        <f t="shared" si="0"/>
        <v/>
      </c>
      <c r="M42" s="39" t="str">
        <f t="shared" si="1"/>
        <v/>
      </c>
      <c r="N42" s="39" t="str">
        <f t="shared" si="2"/>
        <v/>
      </c>
    </row>
    <row r="43" spans="1:14" ht="33" customHeight="1" x14ac:dyDescent="0.25">
      <c r="A43" s="112"/>
      <c r="B43" s="64" t="str">
        <f>IF(A43="","",VLOOKUP(A43,'TARIF MOBILIER SCOLAIRE 2020'!$A$2:$F$1459,2,0))</f>
        <v/>
      </c>
      <c r="C43" s="64"/>
      <c r="D43" s="64"/>
      <c r="E43" s="64"/>
      <c r="F43" s="64"/>
      <c r="G43" s="64"/>
      <c r="H43" s="113"/>
      <c r="I43" s="37" t="str">
        <f>IF(A43="","",VLOOKUP(A43,'TARIF MOBILIER SCOLAIRE 2020'!$A$2:$F$1459,3,0))</f>
        <v/>
      </c>
      <c r="J43" s="37" t="str">
        <f>IF(A43="","",VLOOKUP(A43,'TARIF MOBILIER SCOLAIRE 2020'!$A$2:$F$1459,4,0))</f>
        <v/>
      </c>
      <c r="K43" s="38" t="str">
        <f>IF(A43="","",VLOOKUP(A43,'TARIF MOBILIER SCOLAIRE 2020'!$A$2:$F$1459,5,0))</f>
        <v/>
      </c>
      <c r="L43" s="39" t="str">
        <f t="shared" si="0"/>
        <v/>
      </c>
      <c r="M43" s="39" t="str">
        <f t="shared" si="1"/>
        <v/>
      </c>
      <c r="N43" s="39" t="str">
        <f t="shared" si="2"/>
        <v/>
      </c>
    </row>
    <row r="44" spans="1:14" ht="33" customHeight="1" x14ac:dyDescent="0.25">
      <c r="A44" s="112"/>
      <c r="B44" s="64" t="str">
        <f>IF(A44="","",VLOOKUP(A44,'TARIF MOBILIER SCOLAIRE 2020'!$A$2:$F$1459,2,0))</f>
        <v/>
      </c>
      <c r="C44" s="64"/>
      <c r="D44" s="64"/>
      <c r="E44" s="64"/>
      <c r="F44" s="64"/>
      <c r="G44" s="64"/>
      <c r="H44" s="113"/>
      <c r="I44" s="37" t="str">
        <f>IF(A44="","",VLOOKUP(A44,'TARIF MOBILIER SCOLAIRE 2020'!$A$2:$F$1459,3,0))</f>
        <v/>
      </c>
      <c r="J44" s="37" t="str">
        <f>IF(A44="","",VLOOKUP(A44,'TARIF MOBILIER SCOLAIRE 2020'!$A$2:$F$1459,4,0))</f>
        <v/>
      </c>
      <c r="K44" s="38" t="str">
        <f>IF(A44="","",VLOOKUP(A44,'TARIF MOBILIER SCOLAIRE 2020'!$A$2:$F$1459,5,0))</f>
        <v/>
      </c>
      <c r="L44" s="39" t="str">
        <f t="shared" si="0"/>
        <v/>
      </c>
      <c r="M44" s="39" t="str">
        <f t="shared" si="1"/>
        <v/>
      </c>
      <c r="N44" s="39" t="str">
        <f t="shared" si="2"/>
        <v/>
      </c>
    </row>
    <row r="45" spans="1:14" ht="33" customHeight="1" x14ac:dyDescent="0.25">
      <c r="A45" s="112"/>
      <c r="B45" s="64" t="str">
        <f>IF(A45="","",VLOOKUP(A45,'TARIF MOBILIER SCOLAIRE 2020'!$A$2:$F$1459,2,0))</f>
        <v/>
      </c>
      <c r="C45" s="64"/>
      <c r="D45" s="64"/>
      <c r="E45" s="64"/>
      <c r="F45" s="64"/>
      <c r="G45" s="64"/>
      <c r="H45" s="113"/>
      <c r="I45" s="37" t="str">
        <f>IF(A45="","",VLOOKUP(A45,'TARIF MOBILIER SCOLAIRE 2020'!$A$2:$F$1459,3,0))</f>
        <v/>
      </c>
      <c r="J45" s="37" t="str">
        <f>IF(A45="","",VLOOKUP(A45,'TARIF MOBILIER SCOLAIRE 2020'!$A$2:$F$1459,4,0))</f>
        <v/>
      </c>
      <c r="K45" s="38" t="str">
        <f>IF(A45="","",VLOOKUP(A45,'TARIF MOBILIER SCOLAIRE 2020'!$A$2:$F$1459,5,0))</f>
        <v/>
      </c>
      <c r="L45" s="39" t="str">
        <f t="shared" si="0"/>
        <v/>
      </c>
      <c r="M45" s="39" t="str">
        <f t="shared" si="1"/>
        <v/>
      </c>
      <c r="N45" s="39" t="str">
        <f t="shared" si="2"/>
        <v/>
      </c>
    </row>
    <row r="46" spans="1:14" ht="33" customHeight="1" x14ac:dyDescent="0.25">
      <c r="A46" s="112"/>
      <c r="B46" s="64" t="str">
        <f>IF(A46="","",VLOOKUP(A46,'TARIF MOBILIER SCOLAIRE 2020'!$A$2:$F$1459,2,0))</f>
        <v/>
      </c>
      <c r="C46" s="64"/>
      <c r="D46" s="64"/>
      <c r="E46" s="64"/>
      <c r="F46" s="64"/>
      <c r="G46" s="64"/>
      <c r="H46" s="113"/>
      <c r="I46" s="37" t="str">
        <f>IF(A46="","",VLOOKUP(A46,'TARIF MOBILIER SCOLAIRE 2020'!$A$2:$F$1459,3,0))</f>
        <v/>
      </c>
      <c r="J46" s="37" t="str">
        <f>IF(A46="","",VLOOKUP(A46,'TARIF MOBILIER SCOLAIRE 2020'!$A$2:$F$1459,4,0))</f>
        <v/>
      </c>
      <c r="K46" s="38" t="str">
        <f>IF(A46="","",VLOOKUP(A46,'TARIF MOBILIER SCOLAIRE 2020'!$A$2:$F$1459,5,0))</f>
        <v/>
      </c>
      <c r="L46" s="39" t="str">
        <f t="shared" si="0"/>
        <v/>
      </c>
      <c r="M46" s="39" t="str">
        <f t="shared" si="1"/>
        <v/>
      </c>
      <c r="N46" s="39" t="str">
        <f t="shared" si="2"/>
        <v/>
      </c>
    </row>
    <row r="47" spans="1:14" ht="33" customHeight="1" x14ac:dyDescent="0.25">
      <c r="A47" s="112"/>
      <c r="B47" s="64" t="str">
        <f>IF(A47="","",VLOOKUP(A47,'TARIF MOBILIER SCOLAIRE 2020'!$A$2:$F$1459,2,0))</f>
        <v/>
      </c>
      <c r="C47" s="64"/>
      <c r="D47" s="64"/>
      <c r="E47" s="64"/>
      <c r="F47" s="64"/>
      <c r="G47" s="64"/>
      <c r="H47" s="113"/>
      <c r="I47" s="37" t="str">
        <f>IF(A47="","",VLOOKUP(A47,'TARIF MOBILIER SCOLAIRE 2020'!$A$2:$F$1459,3,0))</f>
        <v/>
      </c>
      <c r="J47" s="37" t="str">
        <f>IF(A47="","",VLOOKUP(A47,'TARIF MOBILIER SCOLAIRE 2020'!$A$2:$F$1459,4,0))</f>
        <v/>
      </c>
      <c r="K47" s="38" t="str">
        <f>IF(A47="","",VLOOKUP(A47,'TARIF MOBILIER SCOLAIRE 2020'!$A$2:$F$1459,5,0))</f>
        <v/>
      </c>
      <c r="L47" s="39" t="str">
        <f t="shared" si="0"/>
        <v/>
      </c>
      <c r="M47" s="39" t="str">
        <f t="shared" si="1"/>
        <v/>
      </c>
      <c r="N47" s="39" t="str">
        <f t="shared" si="2"/>
        <v/>
      </c>
    </row>
    <row r="48" spans="1:14" ht="33" customHeight="1" x14ac:dyDescent="0.25">
      <c r="A48" s="112"/>
      <c r="B48" s="64" t="str">
        <f>IF(A48="","",VLOOKUP(A48,'TARIF MOBILIER SCOLAIRE 2020'!$A$2:$F$1459,2,0))</f>
        <v/>
      </c>
      <c r="C48" s="64"/>
      <c r="D48" s="64"/>
      <c r="E48" s="64"/>
      <c r="F48" s="64"/>
      <c r="G48" s="64"/>
      <c r="H48" s="113"/>
      <c r="I48" s="37" t="str">
        <f>IF(A48="","",VLOOKUP(A48,'TARIF MOBILIER SCOLAIRE 2020'!$A$2:$F$1459,3,0))</f>
        <v/>
      </c>
      <c r="J48" s="37" t="str">
        <f>IF(A48="","",VLOOKUP(A48,'TARIF MOBILIER SCOLAIRE 2020'!$A$2:$F$1459,4,0))</f>
        <v/>
      </c>
      <c r="K48" s="38" t="str">
        <f>IF(A48="","",VLOOKUP(A48,'TARIF MOBILIER SCOLAIRE 2020'!$A$2:$F$1459,5,0))</f>
        <v/>
      </c>
      <c r="L48" s="39" t="str">
        <f t="shared" si="0"/>
        <v/>
      </c>
      <c r="M48" s="39" t="str">
        <f t="shared" si="1"/>
        <v/>
      </c>
      <c r="N48" s="39" t="str">
        <f t="shared" si="2"/>
        <v/>
      </c>
    </row>
    <row r="49" spans="1:14" ht="33" customHeight="1" x14ac:dyDescent="0.25">
      <c r="A49" s="112"/>
      <c r="B49" s="64" t="str">
        <f>IF(A49="","",VLOOKUP(A49,'TARIF MOBILIER SCOLAIRE 2020'!$A$2:$F$1459,2,0))</f>
        <v/>
      </c>
      <c r="C49" s="64"/>
      <c r="D49" s="64"/>
      <c r="E49" s="64"/>
      <c r="F49" s="64"/>
      <c r="G49" s="64"/>
      <c r="H49" s="113"/>
      <c r="I49" s="37" t="str">
        <f>IF(A49="","",VLOOKUP(A49,'TARIF MOBILIER SCOLAIRE 2020'!$A$2:$F$1459,3,0))</f>
        <v/>
      </c>
      <c r="J49" s="37" t="str">
        <f>IF(A49="","",VLOOKUP(A49,'TARIF MOBILIER SCOLAIRE 2020'!$A$2:$F$1459,4,0))</f>
        <v/>
      </c>
      <c r="K49" s="38" t="str">
        <f>IF(A49="","",VLOOKUP(A49,'TARIF MOBILIER SCOLAIRE 2020'!$A$2:$F$1459,5,0))</f>
        <v/>
      </c>
      <c r="L49" s="39" t="str">
        <f t="shared" si="0"/>
        <v/>
      </c>
      <c r="M49" s="39" t="str">
        <f t="shared" si="1"/>
        <v/>
      </c>
      <c r="N49" s="39" t="str">
        <f t="shared" si="2"/>
        <v/>
      </c>
    </row>
    <row r="50" spans="1:14" ht="33" customHeight="1" x14ac:dyDescent="0.25">
      <c r="A50" s="112"/>
      <c r="B50" s="64" t="str">
        <f>IF(A50="","",VLOOKUP(A50,'TARIF MOBILIER SCOLAIRE 2020'!$A$2:$F$1459,2,0))</f>
        <v/>
      </c>
      <c r="C50" s="64"/>
      <c r="D50" s="64"/>
      <c r="E50" s="64"/>
      <c r="F50" s="64"/>
      <c r="G50" s="64"/>
      <c r="H50" s="113"/>
      <c r="I50" s="37" t="str">
        <f>IF(A50="","",VLOOKUP(A50,'TARIF MOBILIER SCOLAIRE 2020'!$A$2:$F$1459,3,0))</f>
        <v/>
      </c>
      <c r="J50" s="37" t="str">
        <f>IF(A50="","",VLOOKUP(A50,'TARIF MOBILIER SCOLAIRE 2020'!$A$2:$F$1459,4,0))</f>
        <v/>
      </c>
      <c r="K50" s="38" t="str">
        <f>IF(A50="","",VLOOKUP(A50,'TARIF MOBILIER SCOLAIRE 2020'!$A$2:$F$1459,5,0))</f>
        <v/>
      </c>
      <c r="L50" s="39" t="str">
        <f t="shared" si="0"/>
        <v/>
      </c>
      <c r="M50" s="39" t="str">
        <f t="shared" si="1"/>
        <v/>
      </c>
      <c r="N50" s="39" t="str">
        <f t="shared" si="2"/>
        <v/>
      </c>
    </row>
    <row r="51" spans="1:14" ht="33" customHeight="1" x14ac:dyDescent="0.25">
      <c r="A51" s="112"/>
      <c r="B51" s="64" t="str">
        <f>IF(A51="","",VLOOKUP(A51,'TARIF MOBILIER SCOLAIRE 2020'!$A$2:$F$1459,2,0))</f>
        <v/>
      </c>
      <c r="C51" s="64"/>
      <c r="D51" s="64"/>
      <c r="E51" s="64"/>
      <c r="F51" s="64"/>
      <c r="G51" s="64"/>
      <c r="H51" s="113"/>
      <c r="I51" s="37" t="str">
        <f>IF(A51="","",VLOOKUP(A51,'TARIF MOBILIER SCOLAIRE 2020'!$A$2:$F$1459,3,0))</f>
        <v/>
      </c>
      <c r="J51" s="37" t="str">
        <f>IF(A51="","",VLOOKUP(A51,'TARIF MOBILIER SCOLAIRE 2020'!$A$2:$F$1459,4,0))</f>
        <v/>
      </c>
      <c r="K51" s="38" t="str">
        <f>IF(A51="","",VLOOKUP(A51,'TARIF MOBILIER SCOLAIRE 2020'!$A$2:$F$1459,5,0))</f>
        <v/>
      </c>
      <c r="L51" s="39" t="str">
        <f t="shared" si="0"/>
        <v/>
      </c>
      <c r="M51" s="39" t="str">
        <f t="shared" si="1"/>
        <v/>
      </c>
      <c r="N51" s="39" t="str">
        <f t="shared" si="2"/>
        <v/>
      </c>
    </row>
    <row r="52" spans="1:14" ht="33" customHeight="1" x14ac:dyDescent="0.25">
      <c r="A52" s="112"/>
      <c r="B52" s="64" t="str">
        <f>IF(A52="","",VLOOKUP(A52,'TARIF MOBILIER SCOLAIRE 2020'!$A$2:$F$1459,2,0))</f>
        <v/>
      </c>
      <c r="C52" s="64"/>
      <c r="D52" s="64"/>
      <c r="E52" s="64"/>
      <c r="F52" s="64"/>
      <c r="G52" s="64"/>
      <c r="H52" s="113"/>
      <c r="I52" s="37" t="str">
        <f>IF(A52="","",VLOOKUP(A52,'TARIF MOBILIER SCOLAIRE 2020'!$A$2:$F$1459,3,0))</f>
        <v/>
      </c>
      <c r="J52" s="37" t="str">
        <f>IF(A52="","",VLOOKUP(A52,'TARIF MOBILIER SCOLAIRE 2020'!$A$2:$F$1459,4,0))</f>
        <v/>
      </c>
      <c r="K52" s="38" t="str">
        <f>IF(A52="","",VLOOKUP(A52,'TARIF MOBILIER SCOLAIRE 2020'!$A$2:$F$1459,5,0))</f>
        <v/>
      </c>
      <c r="L52" s="39" t="str">
        <f t="shared" si="0"/>
        <v/>
      </c>
      <c r="M52" s="39" t="str">
        <f t="shared" si="1"/>
        <v/>
      </c>
      <c r="N52" s="39" t="str">
        <f t="shared" si="2"/>
        <v/>
      </c>
    </row>
    <row r="53" spans="1:14" ht="33" customHeight="1" x14ac:dyDescent="0.25">
      <c r="A53" s="112"/>
      <c r="B53" s="64" t="str">
        <f>IF(A53="","",VLOOKUP(A53,'TARIF MOBILIER SCOLAIRE 2020'!$A$2:$F$1459,2,0))</f>
        <v/>
      </c>
      <c r="C53" s="64"/>
      <c r="D53" s="64"/>
      <c r="E53" s="64"/>
      <c r="F53" s="64"/>
      <c r="G53" s="64"/>
      <c r="H53" s="113"/>
      <c r="I53" s="37" t="str">
        <f>IF(A53="","",VLOOKUP(A53,'TARIF MOBILIER SCOLAIRE 2020'!$A$2:$F$1459,3,0))</f>
        <v/>
      </c>
      <c r="J53" s="37" t="str">
        <f>IF(A53="","",VLOOKUP(A53,'TARIF MOBILIER SCOLAIRE 2020'!$A$2:$F$1459,4,0))</f>
        <v/>
      </c>
      <c r="K53" s="38" t="str">
        <f>IF(A53="","",VLOOKUP(A53,'TARIF MOBILIER SCOLAIRE 2020'!$A$2:$F$1459,5,0))</f>
        <v/>
      </c>
      <c r="L53" s="39" t="str">
        <f t="shared" si="0"/>
        <v/>
      </c>
      <c r="M53" s="39" t="str">
        <f t="shared" si="1"/>
        <v/>
      </c>
      <c r="N53" s="39" t="str">
        <f t="shared" si="2"/>
        <v/>
      </c>
    </row>
    <row r="54" spans="1:14" ht="33" customHeight="1" x14ac:dyDescent="0.25">
      <c r="A54" s="112"/>
      <c r="B54" s="64" t="str">
        <f>IF(A54="","",VLOOKUP(A54,'TARIF MOBILIER SCOLAIRE 2020'!$A$2:$F$1459,2,0))</f>
        <v/>
      </c>
      <c r="C54" s="64"/>
      <c r="D54" s="64"/>
      <c r="E54" s="64"/>
      <c r="F54" s="64"/>
      <c r="G54" s="64"/>
      <c r="H54" s="113"/>
      <c r="I54" s="37" t="str">
        <f>IF(A54="","",VLOOKUP(A54,'TARIF MOBILIER SCOLAIRE 2020'!$A$2:$F$1459,3,0))</f>
        <v/>
      </c>
      <c r="J54" s="37" t="str">
        <f>IF(A54="","",VLOOKUP(A54,'TARIF MOBILIER SCOLAIRE 2020'!$A$2:$F$1459,4,0))</f>
        <v/>
      </c>
      <c r="K54" s="38" t="str">
        <f>IF(A54="","",VLOOKUP(A54,'TARIF MOBILIER SCOLAIRE 2020'!$A$2:$F$1459,5,0))</f>
        <v/>
      </c>
      <c r="L54" s="39" t="str">
        <f t="shared" si="0"/>
        <v/>
      </c>
      <c r="M54" s="39" t="str">
        <f t="shared" si="1"/>
        <v/>
      </c>
      <c r="N54" s="39" t="str">
        <f t="shared" si="2"/>
        <v/>
      </c>
    </row>
    <row r="55" spans="1:14" ht="33" customHeight="1" x14ac:dyDescent="0.25">
      <c r="A55" s="112"/>
      <c r="B55" s="64" t="str">
        <f>IF(A55="","",VLOOKUP(A55,'TARIF MOBILIER SCOLAIRE 2020'!$A$2:$F$1459,2,0))</f>
        <v/>
      </c>
      <c r="C55" s="64"/>
      <c r="D55" s="64"/>
      <c r="E55" s="64"/>
      <c r="F55" s="64"/>
      <c r="G55" s="64"/>
      <c r="H55" s="113"/>
      <c r="I55" s="37" t="str">
        <f>IF(A55="","",VLOOKUP(A55,'TARIF MOBILIER SCOLAIRE 2020'!$A$2:$F$1459,3,0))</f>
        <v/>
      </c>
      <c r="J55" s="37" t="str">
        <f>IF(A55="","",VLOOKUP(A55,'TARIF MOBILIER SCOLAIRE 2020'!$A$2:$F$1459,4,0))</f>
        <v/>
      </c>
      <c r="K55" s="38" t="str">
        <f>IF(A55="","",VLOOKUP(A55,'TARIF MOBILIER SCOLAIRE 2020'!$A$2:$F$1459,5,0))</f>
        <v/>
      </c>
      <c r="L55" s="39" t="str">
        <f t="shared" si="0"/>
        <v/>
      </c>
      <c r="M55" s="39" t="str">
        <f t="shared" si="1"/>
        <v/>
      </c>
      <c r="N55" s="39" t="str">
        <f t="shared" si="2"/>
        <v/>
      </c>
    </row>
    <row r="56" spans="1:14" ht="33" customHeight="1" x14ac:dyDescent="0.25">
      <c r="A56" s="112"/>
      <c r="B56" s="64" t="str">
        <f>IF(A56="","",VLOOKUP(A56,'TARIF MOBILIER SCOLAIRE 2020'!$A$2:$F$1459,2,0))</f>
        <v/>
      </c>
      <c r="C56" s="64"/>
      <c r="D56" s="64"/>
      <c r="E56" s="64"/>
      <c r="F56" s="64"/>
      <c r="G56" s="64"/>
      <c r="H56" s="113"/>
      <c r="I56" s="37" t="str">
        <f>IF(A56="","",VLOOKUP(A56,'TARIF MOBILIER SCOLAIRE 2020'!$A$2:$F$1459,3,0))</f>
        <v/>
      </c>
      <c r="J56" s="37" t="str">
        <f>IF(A56="","",VLOOKUP(A56,'TARIF MOBILIER SCOLAIRE 2020'!$A$2:$F$1459,4,0))</f>
        <v/>
      </c>
      <c r="K56" s="38" t="str">
        <f>IF(A56="","",VLOOKUP(A56,'TARIF MOBILIER SCOLAIRE 2020'!$A$2:$F$1459,5,0))</f>
        <v/>
      </c>
      <c r="L56" s="39" t="str">
        <f t="shared" si="0"/>
        <v/>
      </c>
      <c r="M56" s="39" t="str">
        <f t="shared" si="1"/>
        <v/>
      </c>
      <c r="N56" s="39" t="str">
        <f t="shared" si="2"/>
        <v/>
      </c>
    </row>
    <row r="57" spans="1:14" ht="33" customHeight="1" x14ac:dyDescent="0.25">
      <c r="A57" s="112"/>
      <c r="B57" s="64" t="str">
        <f>IF(A57="","",VLOOKUP(A57,'TARIF MOBILIER SCOLAIRE 2020'!$A$2:$F$1459,2,0))</f>
        <v/>
      </c>
      <c r="C57" s="64"/>
      <c r="D57" s="64"/>
      <c r="E57" s="64"/>
      <c r="F57" s="64"/>
      <c r="G57" s="64"/>
      <c r="H57" s="113"/>
      <c r="I57" s="37" t="str">
        <f>IF(A57="","",VLOOKUP(A57,'TARIF MOBILIER SCOLAIRE 2020'!$A$2:$F$1459,3,0))</f>
        <v/>
      </c>
      <c r="J57" s="37" t="str">
        <f>IF(A57="","",VLOOKUP(A57,'TARIF MOBILIER SCOLAIRE 2020'!$A$2:$F$1459,4,0))</f>
        <v/>
      </c>
      <c r="K57" s="38" t="str">
        <f>IF(A57="","",VLOOKUP(A57,'TARIF MOBILIER SCOLAIRE 2020'!$A$2:$F$1459,5,0))</f>
        <v/>
      </c>
      <c r="L57" s="39" t="str">
        <f t="shared" si="0"/>
        <v/>
      </c>
      <c r="M57" s="39" t="str">
        <f t="shared" si="1"/>
        <v/>
      </c>
      <c r="N57" s="39" t="str">
        <f t="shared" si="2"/>
        <v/>
      </c>
    </row>
    <row r="58" spans="1:14" ht="33" customHeight="1" x14ac:dyDescent="0.25">
      <c r="A58" s="112"/>
      <c r="B58" s="64" t="str">
        <f>IF(A58="","",VLOOKUP(A58,'TARIF MOBILIER SCOLAIRE 2020'!$A$2:$F$1459,2,0))</f>
        <v/>
      </c>
      <c r="C58" s="64"/>
      <c r="D58" s="64"/>
      <c r="E58" s="64"/>
      <c r="F58" s="64"/>
      <c r="G58" s="64"/>
      <c r="H58" s="113"/>
      <c r="I58" s="37" t="str">
        <f>IF(A58="","",VLOOKUP(A58,'TARIF MOBILIER SCOLAIRE 2020'!$A$2:$F$1459,3,0))</f>
        <v/>
      </c>
      <c r="J58" s="37" t="str">
        <f>IF(A58="","",VLOOKUP(A58,'TARIF MOBILIER SCOLAIRE 2020'!$A$2:$F$1459,4,0))</f>
        <v/>
      </c>
      <c r="K58" s="38" t="str">
        <f>IF(A58="","",VLOOKUP(A58,'TARIF MOBILIER SCOLAIRE 2020'!$A$2:$F$1459,5,0))</f>
        <v/>
      </c>
      <c r="L58" s="39" t="str">
        <f t="shared" si="0"/>
        <v/>
      </c>
      <c r="M58" s="39" t="str">
        <f t="shared" si="1"/>
        <v/>
      </c>
      <c r="N58" s="39" t="str">
        <f t="shared" si="2"/>
        <v/>
      </c>
    </row>
    <row r="59" spans="1:14" ht="33" customHeight="1" x14ac:dyDescent="0.25">
      <c r="A59" s="112"/>
      <c r="B59" s="64" t="str">
        <f>IF(A59="","",VLOOKUP(A59,'TARIF MOBILIER SCOLAIRE 2020'!$A$2:$F$1459,2,0))</f>
        <v/>
      </c>
      <c r="C59" s="64"/>
      <c r="D59" s="64"/>
      <c r="E59" s="64"/>
      <c r="F59" s="64"/>
      <c r="G59" s="64"/>
      <c r="H59" s="113"/>
      <c r="I59" s="37" t="str">
        <f>IF(A59="","",VLOOKUP(A59,'TARIF MOBILIER SCOLAIRE 2020'!$A$2:$F$1459,3,0))</f>
        <v/>
      </c>
      <c r="J59" s="37" t="str">
        <f>IF(A59="","",VLOOKUP(A59,'TARIF MOBILIER SCOLAIRE 2020'!$A$2:$F$1459,4,0))</f>
        <v/>
      </c>
      <c r="K59" s="38" t="str">
        <f>IF(A59="","",VLOOKUP(A59,'TARIF MOBILIER SCOLAIRE 2020'!$A$2:$F$1459,5,0))</f>
        <v/>
      </c>
      <c r="L59" s="39" t="str">
        <f t="shared" si="0"/>
        <v/>
      </c>
      <c r="M59" s="39" t="str">
        <f t="shared" si="1"/>
        <v/>
      </c>
      <c r="N59" s="39" t="str">
        <f t="shared" si="2"/>
        <v/>
      </c>
    </row>
    <row r="60" spans="1:14" ht="33" customHeight="1" x14ac:dyDescent="0.25">
      <c r="A60" s="112"/>
      <c r="B60" s="64" t="str">
        <f>IF(A60="","",VLOOKUP(A60,'TARIF MOBILIER SCOLAIRE 2020'!$A$2:$F$1459,2,0))</f>
        <v/>
      </c>
      <c r="C60" s="64"/>
      <c r="D60" s="64"/>
      <c r="E60" s="64"/>
      <c r="F60" s="64"/>
      <c r="G60" s="64"/>
      <c r="H60" s="113"/>
      <c r="I60" s="37" t="str">
        <f>IF(A60="","",VLOOKUP(A60,'TARIF MOBILIER SCOLAIRE 2020'!$A$2:$F$1459,3,0))</f>
        <v/>
      </c>
      <c r="J60" s="37" t="str">
        <f>IF(A60="","",VLOOKUP(A60,'TARIF MOBILIER SCOLAIRE 2020'!$A$2:$F$1459,4,0))</f>
        <v/>
      </c>
      <c r="K60" s="38" t="str">
        <f>IF(A60="","",VLOOKUP(A60,'TARIF MOBILIER SCOLAIRE 2020'!$A$2:$F$1459,5,0))</f>
        <v/>
      </c>
      <c r="L60" s="39" t="str">
        <f t="shared" si="0"/>
        <v/>
      </c>
      <c r="M60" s="39" t="str">
        <f t="shared" si="1"/>
        <v/>
      </c>
      <c r="N60" s="39" t="str">
        <f t="shared" si="2"/>
        <v/>
      </c>
    </row>
    <row r="61" spans="1:14" ht="33" customHeight="1" x14ac:dyDescent="0.25">
      <c r="A61" s="112"/>
      <c r="B61" s="64" t="str">
        <f>IF(A61="","",VLOOKUP(A61,'TARIF MOBILIER SCOLAIRE 2020'!$A$2:$F$1459,2,0))</f>
        <v/>
      </c>
      <c r="C61" s="64"/>
      <c r="D61" s="64"/>
      <c r="E61" s="64"/>
      <c r="F61" s="64"/>
      <c r="G61" s="64"/>
      <c r="H61" s="113"/>
      <c r="I61" s="37" t="str">
        <f>IF(A61="","",VLOOKUP(A61,'TARIF MOBILIER SCOLAIRE 2020'!$A$2:$F$1459,3,0))</f>
        <v/>
      </c>
      <c r="J61" s="37" t="str">
        <f>IF(A61="","",VLOOKUP(A61,'TARIF MOBILIER SCOLAIRE 2020'!$A$2:$F$1459,4,0))</f>
        <v/>
      </c>
      <c r="K61" s="38" t="str">
        <f>IF(A61="","",VLOOKUP(A61,'TARIF MOBILIER SCOLAIRE 2020'!$A$2:$F$1459,5,0))</f>
        <v/>
      </c>
      <c r="L61" s="39" t="str">
        <f t="shared" si="0"/>
        <v/>
      </c>
      <c r="M61" s="39" t="str">
        <f t="shared" si="1"/>
        <v/>
      </c>
      <c r="N61" s="39" t="str">
        <f t="shared" si="2"/>
        <v/>
      </c>
    </row>
    <row r="62" spans="1:14" ht="33" customHeight="1" x14ac:dyDescent="0.25">
      <c r="A62" s="112"/>
      <c r="B62" s="64" t="str">
        <f>IF(A62="","",VLOOKUP(A62,'TARIF MOBILIER SCOLAIRE 2020'!$A$2:$F$1459,2,0))</f>
        <v/>
      </c>
      <c r="C62" s="64"/>
      <c r="D62" s="64"/>
      <c r="E62" s="64"/>
      <c r="F62" s="64"/>
      <c r="G62" s="64"/>
      <c r="H62" s="113"/>
      <c r="I62" s="37" t="str">
        <f>IF(A62="","",VLOOKUP(A62,'TARIF MOBILIER SCOLAIRE 2020'!$A$2:$F$1459,3,0))</f>
        <v/>
      </c>
      <c r="J62" s="37" t="str">
        <f>IF(A62="","",VLOOKUP(A62,'TARIF MOBILIER SCOLAIRE 2020'!$A$2:$F$1459,4,0))</f>
        <v/>
      </c>
      <c r="K62" s="38" t="str">
        <f>IF(A62="","",VLOOKUP(A62,'TARIF MOBILIER SCOLAIRE 2020'!$A$2:$F$1459,5,0))</f>
        <v/>
      </c>
      <c r="L62" s="39" t="str">
        <f t="shared" si="0"/>
        <v/>
      </c>
      <c r="M62" s="39" t="str">
        <f t="shared" si="1"/>
        <v/>
      </c>
      <c r="N62" s="39" t="str">
        <f t="shared" si="2"/>
        <v/>
      </c>
    </row>
    <row r="63" spans="1:14" ht="33" customHeight="1" x14ac:dyDescent="0.25">
      <c r="A63" s="112"/>
      <c r="B63" s="64" t="str">
        <f>IF(A63="","",VLOOKUP(A63,'TARIF MOBILIER SCOLAIRE 2020'!$A$2:$F$1459,2,0))</f>
        <v/>
      </c>
      <c r="C63" s="64"/>
      <c r="D63" s="64"/>
      <c r="E63" s="64"/>
      <c r="F63" s="64"/>
      <c r="G63" s="64"/>
      <c r="H63" s="113"/>
      <c r="I63" s="37" t="str">
        <f>IF(A63="","",VLOOKUP(A63,'TARIF MOBILIER SCOLAIRE 2020'!$A$2:$F$1459,3,0))</f>
        <v/>
      </c>
      <c r="J63" s="37" t="str">
        <f>IF(A63="","",VLOOKUP(A63,'TARIF MOBILIER SCOLAIRE 2020'!$A$2:$F$1459,4,0))</f>
        <v/>
      </c>
      <c r="K63" s="38" t="str">
        <f>IF(A63="","",VLOOKUP(A63,'TARIF MOBILIER SCOLAIRE 2020'!$A$2:$F$1459,5,0))</f>
        <v/>
      </c>
      <c r="L63" s="39" t="str">
        <f t="shared" si="0"/>
        <v/>
      </c>
      <c r="M63" s="39" t="str">
        <f t="shared" si="1"/>
        <v/>
      </c>
      <c r="N63" s="39" t="str">
        <f t="shared" si="2"/>
        <v/>
      </c>
    </row>
    <row r="64" spans="1:14" ht="33" customHeight="1" x14ac:dyDescent="0.25">
      <c r="A64" s="112"/>
      <c r="B64" s="64" t="str">
        <f>IF(A64="","",VLOOKUP(A64,'TARIF MOBILIER SCOLAIRE 2020'!$A$2:$F$1459,2,0))</f>
        <v/>
      </c>
      <c r="C64" s="64"/>
      <c r="D64" s="64"/>
      <c r="E64" s="64"/>
      <c r="F64" s="64"/>
      <c r="G64" s="64"/>
      <c r="H64" s="113"/>
      <c r="I64" s="37" t="str">
        <f>IF(A64="","",VLOOKUP(A64,'TARIF MOBILIER SCOLAIRE 2020'!$A$2:$F$1459,3,0))</f>
        <v/>
      </c>
      <c r="J64" s="37" t="str">
        <f>IF(A64="","",VLOOKUP(A64,'TARIF MOBILIER SCOLAIRE 2020'!$A$2:$F$1459,4,0))</f>
        <v/>
      </c>
      <c r="K64" s="38" t="str">
        <f>IF(A64="","",VLOOKUP(A64,'TARIF MOBILIER SCOLAIRE 2020'!$A$2:$F$1459,5,0))</f>
        <v/>
      </c>
      <c r="L64" s="39" t="str">
        <f t="shared" si="0"/>
        <v/>
      </c>
      <c r="M64" s="39" t="str">
        <f t="shared" si="1"/>
        <v/>
      </c>
      <c r="N64" s="39" t="str">
        <f t="shared" si="2"/>
        <v/>
      </c>
    </row>
    <row r="65" spans="1:14" ht="33" customHeight="1" x14ac:dyDescent="0.25">
      <c r="A65" s="112"/>
      <c r="B65" s="64" t="str">
        <f>IF(A65="","",VLOOKUP(A65,'TARIF MOBILIER SCOLAIRE 2020'!$A$2:$F$1459,2,0))</f>
        <v/>
      </c>
      <c r="C65" s="64"/>
      <c r="D65" s="64"/>
      <c r="E65" s="64"/>
      <c r="F65" s="64"/>
      <c r="G65" s="64"/>
      <c r="H65" s="113"/>
      <c r="I65" s="37" t="str">
        <f>IF(A65="","",VLOOKUP(A65,'TARIF MOBILIER SCOLAIRE 2020'!$A$2:$F$1459,3,0))</f>
        <v/>
      </c>
      <c r="J65" s="37" t="str">
        <f>IF(A65="","",VLOOKUP(A65,'TARIF MOBILIER SCOLAIRE 2020'!$A$2:$F$1459,4,0))</f>
        <v/>
      </c>
      <c r="K65" s="38" t="str">
        <f>IF(A65="","",VLOOKUP(A65,'TARIF MOBILIER SCOLAIRE 2020'!$A$2:$F$1459,5,0))</f>
        <v/>
      </c>
      <c r="L65" s="39" t="str">
        <f t="shared" si="0"/>
        <v/>
      </c>
      <c r="M65" s="39" t="str">
        <f t="shared" si="1"/>
        <v/>
      </c>
      <c r="N65" s="39" t="str">
        <f t="shared" si="2"/>
        <v/>
      </c>
    </row>
    <row r="66" spans="1:14" ht="33" customHeight="1" x14ac:dyDescent="0.25">
      <c r="A66" s="112"/>
      <c r="B66" s="64" t="str">
        <f>IF(A66="","",VLOOKUP(A66,'TARIF MOBILIER SCOLAIRE 2020'!$A$2:$F$1459,2,0))</f>
        <v/>
      </c>
      <c r="C66" s="64"/>
      <c r="D66" s="64"/>
      <c r="E66" s="64"/>
      <c r="F66" s="64"/>
      <c r="G66" s="64"/>
      <c r="H66" s="113"/>
      <c r="I66" s="37" t="str">
        <f>IF(A66="","",VLOOKUP(A66,'TARIF MOBILIER SCOLAIRE 2020'!$A$2:$F$1459,3,0))</f>
        <v/>
      </c>
      <c r="J66" s="37" t="str">
        <f>IF(A66="","",VLOOKUP(A66,'TARIF MOBILIER SCOLAIRE 2020'!$A$2:$F$1459,4,0))</f>
        <v/>
      </c>
      <c r="K66" s="38" t="str">
        <f>IF(A66="","",VLOOKUP(A66,'TARIF MOBILIER SCOLAIRE 2020'!$A$2:$F$1459,5,0))</f>
        <v/>
      </c>
      <c r="L66" s="39" t="str">
        <f t="shared" si="0"/>
        <v/>
      </c>
      <c r="M66" s="39" t="str">
        <f t="shared" si="1"/>
        <v/>
      </c>
      <c r="N66" s="39" t="str">
        <f t="shared" si="2"/>
        <v/>
      </c>
    </row>
    <row r="67" spans="1:14" ht="33" customHeight="1" x14ac:dyDescent="0.25">
      <c r="A67" s="112"/>
      <c r="B67" s="64" t="str">
        <f>IF(A67="","",VLOOKUP(A67,'TARIF MOBILIER SCOLAIRE 2020'!$A$2:$F$1459,2,0))</f>
        <v/>
      </c>
      <c r="C67" s="64"/>
      <c r="D67" s="64"/>
      <c r="E67" s="64"/>
      <c r="F67" s="64"/>
      <c r="G67" s="64"/>
      <c r="H67" s="113"/>
      <c r="I67" s="37" t="str">
        <f>IF(A67="","",VLOOKUP(A67,'TARIF MOBILIER SCOLAIRE 2020'!$A$2:$F$1459,3,0))</f>
        <v/>
      </c>
      <c r="J67" s="37" t="str">
        <f>IF(A67="","",VLOOKUP(A67,'TARIF MOBILIER SCOLAIRE 2020'!$A$2:$F$1459,4,0))</f>
        <v/>
      </c>
      <c r="K67" s="38" t="str">
        <f>IF(A67="","",VLOOKUP(A67,'TARIF MOBILIER SCOLAIRE 2020'!$A$2:$F$1459,5,0))</f>
        <v/>
      </c>
      <c r="L67" s="39" t="str">
        <f t="shared" ref="L67:L69" si="4">IFERROR(H67*J67,"")</f>
        <v/>
      </c>
      <c r="M67" s="39" t="str">
        <f t="shared" ref="M67:M69" si="5">IFERROR(N67-L67,"")</f>
        <v/>
      </c>
      <c r="N67" s="39" t="str">
        <f t="shared" ref="N67:N69" si="6">IFERROR(L67+(L67*K67),"")</f>
        <v/>
      </c>
    </row>
    <row r="68" spans="1:14" ht="33" customHeight="1" x14ac:dyDescent="0.25">
      <c r="A68" s="112"/>
      <c r="B68" s="64" t="str">
        <f>IF(A68="","",VLOOKUP(A68,'TARIF MOBILIER SCOLAIRE 2020'!$A$2:$F$1459,2,0))</f>
        <v/>
      </c>
      <c r="C68" s="64"/>
      <c r="D68" s="64"/>
      <c r="E68" s="64"/>
      <c r="F68" s="64"/>
      <c r="G68" s="64"/>
      <c r="H68" s="113"/>
      <c r="I68" s="37" t="str">
        <f>IF(A68="","",VLOOKUP(A68,'TARIF MOBILIER SCOLAIRE 2020'!$A$2:$F$1459,3,0))</f>
        <v/>
      </c>
      <c r="J68" s="37" t="str">
        <f>IF(A68="","",VLOOKUP(A68,'TARIF MOBILIER SCOLAIRE 2020'!$A$2:$F$1459,4,0))</f>
        <v/>
      </c>
      <c r="K68" s="38" t="str">
        <f>IF(A68="","",VLOOKUP(A68,'TARIF MOBILIER SCOLAIRE 2020'!$A$2:$F$1459,5,0))</f>
        <v/>
      </c>
      <c r="L68" s="39" t="str">
        <f t="shared" si="4"/>
        <v/>
      </c>
      <c r="M68" s="39" t="str">
        <f t="shared" si="5"/>
        <v/>
      </c>
      <c r="N68" s="39" t="str">
        <f t="shared" si="6"/>
        <v/>
      </c>
    </row>
    <row r="69" spans="1:14" ht="33" customHeight="1" x14ac:dyDescent="0.25">
      <c r="A69" s="112"/>
      <c r="B69" s="64" t="str">
        <f>IF(A69="","",VLOOKUP(A69,'TARIF MOBILIER SCOLAIRE 2020'!$A$2:$F$1459,2,0))</f>
        <v/>
      </c>
      <c r="C69" s="64"/>
      <c r="D69" s="64"/>
      <c r="E69" s="64"/>
      <c r="F69" s="64"/>
      <c r="G69" s="64"/>
      <c r="H69" s="113"/>
      <c r="I69" s="37" t="str">
        <f>IF(A69="","",VLOOKUP(A69,'TARIF MOBILIER SCOLAIRE 2020'!$A$2:$F$1459,3,0))</f>
        <v/>
      </c>
      <c r="J69" s="37" t="str">
        <f>IF(A69="","",VLOOKUP(A69,'TARIF MOBILIER SCOLAIRE 2020'!$A$2:$F$1459,4,0))</f>
        <v/>
      </c>
      <c r="K69" s="38" t="str">
        <f>IF(A69="","",VLOOKUP(A69,'TARIF MOBILIER SCOLAIRE 2020'!$A$2:$F$1459,5,0))</f>
        <v/>
      </c>
      <c r="L69" s="39" t="str">
        <f t="shared" si="4"/>
        <v/>
      </c>
      <c r="M69" s="39" t="str">
        <f t="shared" si="5"/>
        <v/>
      </c>
      <c r="N69" s="39" t="str">
        <f t="shared" si="6"/>
        <v/>
      </c>
    </row>
    <row r="70" spans="1:14" ht="33" customHeight="1" x14ac:dyDescent="0.25">
      <c r="A70" s="112"/>
      <c r="B70" s="64" t="str">
        <f>IF(A70="","",VLOOKUP(A70,'TARIF MOBILIER SCOLAIRE 2020'!$A$2:$F$1459,2,0))</f>
        <v/>
      </c>
      <c r="C70" s="64"/>
      <c r="D70" s="64"/>
      <c r="E70" s="64"/>
      <c r="F70" s="64"/>
      <c r="G70" s="64"/>
      <c r="H70" s="113"/>
      <c r="I70" s="37" t="str">
        <f>IF(A70="","",VLOOKUP(A70,'TARIF MOBILIER SCOLAIRE 2020'!$A$2:$F$1459,3,0))</f>
        <v/>
      </c>
      <c r="J70" s="37" t="str">
        <f>IF(A70="","",VLOOKUP(A70,'TARIF MOBILIER SCOLAIRE 2020'!$A$2:$F$1459,4,0))</f>
        <v/>
      </c>
      <c r="K70" s="38" t="str">
        <f>IF(A70="","",VLOOKUP(A70,'TARIF MOBILIER SCOLAIRE 2020'!$A$2:$F$1459,5,0))</f>
        <v/>
      </c>
      <c r="L70" s="39" t="str">
        <f t="shared" si="0"/>
        <v/>
      </c>
      <c r="M70" s="39" t="str">
        <f t="shared" si="1"/>
        <v/>
      </c>
      <c r="N70" s="39" t="str">
        <f t="shared" si="2"/>
        <v/>
      </c>
    </row>
    <row r="71" spans="1:14" ht="33" customHeight="1" x14ac:dyDescent="0.25">
      <c r="A71" s="112"/>
      <c r="B71" s="64" t="str">
        <f>IF(A71="","",VLOOKUP(A71,'TARIF MOBILIER SCOLAIRE 2020'!$A$2:$F$1459,2,0))</f>
        <v/>
      </c>
      <c r="C71" s="64"/>
      <c r="D71" s="64"/>
      <c r="E71" s="64"/>
      <c r="F71" s="64"/>
      <c r="G71" s="64"/>
      <c r="H71" s="113"/>
      <c r="I71" s="37" t="str">
        <f>IF(A71="","",VLOOKUP(A71,'TARIF MOBILIER SCOLAIRE 2020'!$A$2:$F$1459,3,0))</f>
        <v/>
      </c>
      <c r="J71" s="37" t="str">
        <f>IF(A71="","",VLOOKUP(A71,'TARIF MOBILIER SCOLAIRE 2020'!$A$2:$F$1459,4,0))</f>
        <v/>
      </c>
      <c r="K71" s="38" t="str">
        <f>IF(A71="","",VLOOKUP(A71,'TARIF MOBILIER SCOLAIRE 2020'!$A$2:$F$1459,5,0))</f>
        <v/>
      </c>
      <c r="L71" s="39" t="str">
        <f t="shared" si="0"/>
        <v/>
      </c>
      <c r="M71" s="39" t="str">
        <f t="shared" si="1"/>
        <v/>
      </c>
      <c r="N71" s="39" t="str">
        <f t="shared" si="2"/>
        <v/>
      </c>
    </row>
    <row r="72" spans="1:14" ht="33" customHeight="1" x14ac:dyDescent="0.25">
      <c r="A72" s="112"/>
      <c r="B72" s="64" t="str">
        <f>IF(A72="","",VLOOKUP(A72,'TARIF MOBILIER SCOLAIRE 2020'!$A$2:$F$1459,2,0))</f>
        <v/>
      </c>
      <c r="C72" s="64"/>
      <c r="D72" s="64"/>
      <c r="E72" s="64"/>
      <c r="F72" s="64"/>
      <c r="G72" s="64"/>
      <c r="H72" s="113"/>
      <c r="I72" s="37" t="str">
        <f>IF(A72="","",VLOOKUP(A72,'TARIF MOBILIER SCOLAIRE 2020'!$A$2:$F$1459,3,0))</f>
        <v/>
      </c>
      <c r="J72" s="37" t="str">
        <f>IF(A72="","",VLOOKUP(A72,'TARIF MOBILIER SCOLAIRE 2020'!$A$2:$F$1459,4,0))</f>
        <v/>
      </c>
      <c r="K72" s="38" t="str">
        <f>IF(A72="","",VLOOKUP(A72,'TARIF MOBILIER SCOLAIRE 2020'!$A$2:$F$1459,5,0))</f>
        <v/>
      </c>
      <c r="L72" s="39" t="str">
        <f t="shared" ref="L72:L73" si="7">IFERROR(H72*J72,"")</f>
        <v/>
      </c>
      <c r="M72" s="39" t="str">
        <f t="shared" ref="M72:M73" si="8">IFERROR(N72-L72,"")</f>
        <v/>
      </c>
      <c r="N72" s="39" t="str">
        <f t="shared" ref="N72:N73" si="9">IFERROR(L72+(L72*K72),"")</f>
        <v/>
      </c>
    </row>
    <row r="73" spans="1:14" ht="33" customHeight="1" x14ac:dyDescent="0.25">
      <c r="A73" s="112"/>
      <c r="B73" s="64" t="str">
        <f>IF(A73="","",VLOOKUP(A73,'TARIF MOBILIER SCOLAIRE 2020'!$A$2:$F$1459,2,0))</f>
        <v/>
      </c>
      <c r="C73" s="64"/>
      <c r="D73" s="64"/>
      <c r="E73" s="64"/>
      <c r="F73" s="64"/>
      <c r="G73" s="64"/>
      <c r="H73" s="113"/>
      <c r="I73" s="37" t="str">
        <f>IF(A73="","",VLOOKUP(A73,'TARIF MOBILIER SCOLAIRE 2020'!$A$2:$F$1459,3,0))</f>
        <v/>
      </c>
      <c r="J73" s="37" t="str">
        <f>IF(A73="","",VLOOKUP(A73,'TARIF MOBILIER SCOLAIRE 2020'!$A$2:$F$1459,4,0))</f>
        <v/>
      </c>
      <c r="K73" s="38" t="str">
        <f>IF(A73="","",VLOOKUP(A73,'TARIF MOBILIER SCOLAIRE 2020'!$A$2:$F$1459,5,0))</f>
        <v/>
      </c>
      <c r="L73" s="39" t="str">
        <f t="shared" si="7"/>
        <v/>
      </c>
      <c r="M73" s="39" t="str">
        <f t="shared" si="8"/>
        <v/>
      </c>
      <c r="N73" s="39" t="str">
        <f t="shared" si="9"/>
        <v/>
      </c>
    </row>
    <row r="74" spans="1:14" ht="33" customHeight="1" x14ac:dyDescent="0.25">
      <c r="A74" s="112"/>
      <c r="B74" s="64" t="str">
        <f>IF(A74="","",VLOOKUP(A74,'TARIF MOBILIER SCOLAIRE 2020'!$A$2:$F$1459,2,0))</f>
        <v/>
      </c>
      <c r="C74" s="64"/>
      <c r="D74" s="64"/>
      <c r="E74" s="64"/>
      <c r="F74" s="64"/>
      <c r="G74" s="64"/>
      <c r="H74" s="113"/>
      <c r="I74" s="37" t="str">
        <f>IF(A74="","",VLOOKUP(A74,'TARIF MOBILIER SCOLAIRE 2020'!$A$2:$F$1459,3,0))</f>
        <v/>
      </c>
      <c r="J74" s="37" t="str">
        <f>IF(A74="","",VLOOKUP(A74,'TARIF MOBILIER SCOLAIRE 2020'!$A$2:$F$1459,4,0))</f>
        <v/>
      </c>
      <c r="K74" s="38" t="str">
        <f>IF(A74="","",VLOOKUP(A74,'TARIF MOBILIER SCOLAIRE 2020'!$A$2:$F$1459,5,0))</f>
        <v/>
      </c>
      <c r="L74" s="39" t="str">
        <f t="shared" si="0"/>
        <v/>
      </c>
      <c r="M74" s="39" t="str">
        <f t="shared" si="1"/>
        <v/>
      </c>
      <c r="N74" s="39" t="str">
        <f t="shared" si="2"/>
        <v/>
      </c>
    </row>
    <row r="75" spans="1:14" ht="33" customHeight="1" x14ac:dyDescent="0.25">
      <c r="A75" s="112"/>
      <c r="B75" s="64" t="str">
        <f>IF(A75="","",VLOOKUP(A75,'TARIF MOBILIER SCOLAIRE 2020'!$A$2:$F$1459,2,0))</f>
        <v/>
      </c>
      <c r="C75" s="64"/>
      <c r="D75" s="64"/>
      <c r="E75" s="64"/>
      <c r="F75" s="64"/>
      <c r="G75" s="64"/>
      <c r="H75" s="113"/>
      <c r="I75" s="37" t="str">
        <f>IF(A75="","",VLOOKUP(A75,'TARIF MOBILIER SCOLAIRE 2020'!$A$2:$F$1459,3,0))</f>
        <v/>
      </c>
      <c r="J75" s="37" t="str">
        <f>IF(A75="","",VLOOKUP(A75,'TARIF MOBILIER SCOLAIRE 2020'!$A$2:$F$1459,4,0))</f>
        <v/>
      </c>
      <c r="K75" s="38" t="str">
        <f>IF(A75="","",VLOOKUP(A75,'TARIF MOBILIER SCOLAIRE 2020'!$A$2:$F$1459,5,0))</f>
        <v/>
      </c>
      <c r="L75" s="39" t="str">
        <f t="shared" si="0"/>
        <v/>
      </c>
      <c r="M75" s="39" t="str">
        <f t="shared" si="1"/>
        <v/>
      </c>
      <c r="N75" s="39" t="str">
        <f t="shared" si="2"/>
        <v/>
      </c>
    </row>
    <row r="76" spans="1:14" ht="32.25" customHeight="1" x14ac:dyDescent="0.25">
      <c r="K76" s="48" t="s">
        <v>29</v>
      </c>
      <c r="L76" s="63">
        <f>SUM(L22:L75)</f>
        <v>0</v>
      </c>
      <c r="M76" s="63">
        <f>SUM(M22:M75)</f>
        <v>0</v>
      </c>
      <c r="N76" s="63">
        <f>SUM(N22:N75)</f>
        <v>0</v>
      </c>
    </row>
  </sheetData>
  <sheetProtection algorithmName="SHA-512" hashValue="UFPuFSptBIgOyYVGtMHA8bS54OKlgpdlTryZE9zdFhutC0cBjf3EmCzooLbQzjGts8MmwpR3/sCfd4yFYncLEQ==" saltValue="WIOwawvJ0G31oPrgwp3JkA==" spinCount="100000" sheet="1" objects="1" scenarios="1"/>
  <mergeCells count="76">
    <mergeCell ref="H13:J15"/>
    <mergeCell ref="I17:N19"/>
    <mergeCell ref="B73:G73"/>
    <mergeCell ref="B75:G75"/>
    <mergeCell ref="B71:G71"/>
    <mergeCell ref="B74:G74"/>
    <mergeCell ref="B66:G66"/>
    <mergeCell ref="B70:G70"/>
    <mergeCell ref="B67:G67"/>
    <mergeCell ref="B68:G68"/>
    <mergeCell ref="B69:G69"/>
    <mergeCell ref="B56:G56"/>
    <mergeCell ref="B57:G57"/>
    <mergeCell ref="B54:G54"/>
    <mergeCell ref="B55:G55"/>
    <mergeCell ref="B72:G72"/>
    <mergeCell ref="B64:G64"/>
    <mergeCell ref="B65:G65"/>
    <mergeCell ref="B62:G62"/>
    <mergeCell ref="B63:G63"/>
    <mergeCell ref="B60:G60"/>
    <mergeCell ref="B61:G61"/>
    <mergeCell ref="B58:G58"/>
    <mergeCell ref="B59:G59"/>
    <mergeCell ref="B53:G53"/>
    <mergeCell ref="B50:G50"/>
    <mergeCell ref="B51:G51"/>
    <mergeCell ref="B48:G48"/>
    <mergeCell ref="B49:G49"/>
    <mergeCell ref="B36:G36"/>
    <mergeCell ref="B37:G37"/>
    <mergeCell ref="B34:G34"/>
    <mergeCell ref="B35:G35"/>
    <mergeCell ref="B52:G52"/>
    <mergeCell ref="B46:G46"/>
    <mergeCell ref="B47:G47"/>
    <mergeCell ref="B44:G44"/>
    <mergeCell ref="B45:G45"/>
    <mergeCell ref="B42:G42"/>
    <mergeCell ref="B43:G43"/>
    <mergeCell ref="B40:G40"/>
    <mergeCell ref="B41:G41"/>
    <mergeCell ref="B38:G38"/>
    <mergeCell ref="B39:G39"/>
    <mergeCell ref="K8:N8"/>
    <mergeCell ref="A19:B19"/>
    <mergeCell ref="B22:G22"/>
    <mergeCell ref="B32:G32"/>
    <mergeCell ref="B33:G33"/>
    <mergeCell ref="B30:G30"/>
    <mergeCell ref="B31:G31"/>
    <mergeCell ref="B28:G28"/>
    <mergeCell ref="B29:G29"/>
    <mergeCell ref="B26:G26"/>
    <mergeCell ref="B27:G27"/>
    <mergeCell ref="B24:G24"/>
    <mergeCell ref="B25:G25"/>
    <mergeCell ref="H9:J10"/>
    <mergeCell ref="H11:J12"/>
    <mergeCell ref="L13:N15"/>
    <mergeCell ref="C7:E7"/>
    <mergeCell ref="B23:G23"/>
    <mergeCell ref="L9:N10"/>
    <mergeCell ref="L11:N12"/>
    <mergeCell ref="D17:E18"/>
    <mergeCell ref="D19:E19"/>
    <mergeCell ref="F19:H19"/>
    <mergeCell ref="C17:C18"/>
    <mergeCell ref="F17:H18"/>
    <mergeCell ref="B21:G21"/>
    <mergeCell ref="A8:E8"/>
    <mergeCell ref="C9:E10"/>
    <mergeCell ref="C11:E12"/>
    <mergeCell ref="C13:E14"/>
    <mergeCell ref="C15:E15"/>
    <mergeCell ref="F8:J8"/>
  </mergeCells>
  <printOptions horizontalCentered="1"/>
  <pageMargins left="0.11811023622047245" right="0.11811023622047245" top="0.15748031496062992" bottom="0.55118110236220474" header="0.31496062992125984" footer="0.31496062992125984"/>
  <pageSetup paperSize="9" scale="70" fitToHeight="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9C4F7-0A92-4F91-83A1-1919BB9B1EEF}">
  <sheetPr>
    <tabColor rgb="FF0070C0"/>
  </sheetPr>
  <dimension ref="A1:F1459"/>
  <sheetViews>
    <sheetView workbookViewId="0">
      <selection activeCell="A17" sqref="A17"/>
    </sheetView>
  </sheetViews>
  <sheetFormatPr baseColWidth="10" defaultRowHeight="15" x14ac:dyDescent="0.25"/>
  <cols>
    <col min="1" max="1" width="11.42578125" style="47"/>
    <col min="2" max="2" width="61.7109375" bestFit="1" customWidth="1" collapsed="1"/>
    <col min="3" max="3" width="14.7109375" customWidth="1" collapsed="1"/>
    <col min="4" max="4" width="11.42578125" style="29"/>
    <col min="5" max="5" width="11.42578125" style="28"/>
    <col min="6" max="6" width="11.42578125" style="2"/>
  </cols>
  <sheetData>
    <row r="1" spans="1:6" s="26" customFormat="1" ht="48" x14ac:dyDescent="0.25">
      <c r="A1" s="46" t="s">
        <v>30</v>
      </c>
      <c r="B1" s="40" t="s">
        <v>27</v>
      </c>
      <c r="C1" s="41" t="s">
        <v>26</v>
      </c>
      <c r="D1" s="42" t="s">
        <v>23</v>
      </c>
      <c r="E1" s="43" t="s">
        <v>24</v>
      </c>
      <c r="F1" s="42" t="s">
        <v>25</v>
      </c>
    </row>
    <row r="2" spans="1:6" s="5" customFormat="1" x14ac:dyDescent="0.25">
      <c r="A2" s="48">
        <v>3177</v>
      </c>
      <c r="B2" s="51" t="s">
        <v>1000</v>
      </c>
      <c r="C2" s="45">
        <v>13</v>
      </c>
      <c r="D2" s="52">
        <v>15649</v>
      </c>
      <c r="E2" s="53">
        <v>0.16</v>
      </c>
      <c r="F2" s="52">
        <v>18153</v>
      </c>
    </row>
    <row r="3" spans="1:6" s="5" customFormat="1" x14ac:dyDescent="0.25">
      <c r="A3" s="48">
        <v>3178</v>
      </c>
      <c r="B3" s="51" t="s">
        <v>1001</v>
      </c>
      <c r="C3" s="45">
        <v>13</v>
      </c>
      <c r="D3" s="52">
        <v>15649</v>
      </c>
      <c r="E3" s="53">
        <v>0.16</v>
      </c>
      <c r="F3" s="52">
        <v>18153</v>
      </c>
    </row>
    <row r="4" spans="1:6" s="5" customFormat="1" x14ac:dyDescent="0.25">
      <c r="A4" s="48">
        <v>3176</v>
      </c>
      <c r="B4" s="51" t="s">
        <v>1002</v>
      </c>
      <c r="C4" s="45">
        <v>13</v>
      </c>
      <c r="D4" s="52">
        <v>31086</v>
      </c>
      <c r="E4" s="53">
        <v>0.16</v>
      </c>
      <c r="F4" s="52">
        <v>36060</v>
      </c>
    </row>
    <row r="5" spans="1:6" s="44" customFormat="1" ht="30" x14ac:dyDescent="0.25">
      <c r="A5" s="48">
        <v>3175</v>
      </c>
      <c r="B5" s="51" t="s">
        <v>1003</v>
      </c>
      <c r="C5" s="45">
        <v>13</v>
      </c>
      <c r="D5" s="52">
        <v>62510</v>
      </c>
      <c r="E5" s="53">
        <v>0.16</v>
      </c>
      <c r="F5" s="52">
        <v>72512</v>
      </c>
    </row>
    <row r="6" spans="1:6" s="44" customFormat="1" ht="16.5" x14ac:dyDescent="0.25">
      <c r="A6" s="48">
        <v>3180</v>
      </c>
      <c r="B6" s="51" t="s">
        <v>1004</v>
      </c>
      <c r="C6" s="45">
        <v>13</v>
      </c>
      <c r="D6" s="52">
        <v>15394</v>
      </c>
      <c r="E6" s="53">
        <v>0.16</v>
      </c>
      <c r="F6" s="52">
        <v>17857</v>
      </c>
    </row>
    <row r="7" spans="1:6" s="5" customFormat="1" x14ac:dyDescent="0.25">
      <c r="A7" s="48">
        <v>3181</v>
      </c>
      <c r="B7" s="51" t="s">
        <v>1005</v>
      </c>
      <c r="C7" s="45">
        <v>13</v>
      </c>
      <c r="D7" s="52">
        <v>15394</v>
      </c>
      <c r="E7" s="53">
        <v>0.16</v>
      </c>
      <c r="F7" s="52">
        <v>17857</v>
      </c>
    </row>
    <row r="8" spans="1:6" x14ac:dyDescent="0.25">
      <c r="A8" s="48">
        <v>3192</v>
      </c>
      <c r="B8" s="51" t="s">
        <v>1006</v>
      </c>
      <c r="C8" s="45">
        <v>13</v>
      </c>
      <c r="D8" s="52">
        <v>31086</v>
      </c>
      <c r="E8" s="53">
        <v>0.16</v>
      </c>
      <c r="F8" s="52">
        <v>36060</v>
      </c>
    </row>
    <row r="9" spans="1:6" ht="30" x14ac:dyDescent="0.25">
      <c r="A9" s="48">
        <v>3179</v>
      </c>
      <c r="B9" s="51" t="s">
        <v>1007</v>
      </c>
      <c r="C9" s="45">
        <v>13</v>
      </c>
      <c r="D9" s="52">
        <v>62510</v>
      </c>
      <c r="E9" s="53">
        <v>0.16</v>
      </c>
      <c r="F9" s="52">
        <v>72512</v>
      </c>
    </row>
    <row r="10" spans="1:6" x14ac:dyDescent="0.25">
      <c r="A10" s="48">
        <v>2850</v>
      </c>
      <c r="B10" s="51" t="s">
        <v>1008</v>
      </c>
      <c r="C10" s="45">
        <v>14</v>
      </c>
      <c r="D10" s="52">
        <v>13450</v>
      </c>
      <c r="E10" s="53">
        <v>0.16</v>
      </c>
      <c r="F10" s="52">
        <v>15602</v>
      </c>
    </row>
    <row r="11" spans="1:6" x14ac:dyDescent="0.25">
      <c r="A11" s="48">
        <v>2845</v>
      </c>
      <c r="B11" s="51" t="s">
        <v>1009</v>
      </c>
      <c r="C11" s="45">
        <v>14</v>
      </c>
      <c r="D11" s="52">
        <v>26304</v>
      </c>
      <c r="E11" s="53">
        <v>0.16</v>
      </c>
      <c r="F11" s="52">
        <v>30513</v>
      </c>
    </row>
    <row r="12" spans="1:6" x14ac:dyDescent="0.25">
      <c r="A12" s="48">
        <v>2848</v>
      </c>
      <c r="B12" s="51" t="s">
        <v>1010</v>
      </c>
      <c r="C12" s="45">
        <v>14</v>
      </c>
      <c r="D12" s="52">
        <v>20665</v>
      </c>
      <c r="E12" s="53">
        <v>0.16</v>
      </c>
      <c r="F12" s="52">
        <v>23971</v>
      </c>
    </row>
    <row r="13" spans="1:6" x14ac:dyDescent="0.25">
      <c r="A13" s="48">
        <v>2953</v>
      </c>
      <c r="B13" s="51" t="s">
        <v>1011</v>
      </c>
      <c r="C13" s="45">
        <v>14</v>
      </c>
      <c r="D13" s="52">
        <v>9256</v>
      </c>
      <c r="E13" s="53">
        <v>0.16</v>
      </c>
      <c r="F13" s="52">
        <v>10737</v>
      </c>
    </row>
    <row r="14" spans="1:6" x14ac:dyDescent="0.25">
      <c r="A14" s="48">
        <v>2851</v>
      </c>
      <c r="B14" s="51" t="s">
        <v>1012</v>
      </c>
      <c r="C14" s="45">
        <v>14</v>
      </c>
      <c r="D14" s="52">
        <v>9256</v>
      </c>
      <c r="E14" s="53">
        <v>0.16</v>
      </c>
      <c r="F14" s="52">
        <v>10737</v>
      </c>
    </row>
    <row r="15" spans="1:6" x14ac:dyDescent="0.25">
      <c r="A15" s="48">
        <v>2954</v>
      </c>
      <c r="B15" s="51" t="s">
        <v>1013</v>
      </c>
      <c r="C15" s="45">
        <v>14</v>
      </c>
      <c r="D15" s="52">
        <v>12470</v>
      </c>
      <c r="E15" s="53">
        <v>0.16</v>
      </c>
      <c r="F15" s="52">
        <v>14465</v>
      </c>
    </row>
    <row r="16" spans="1:6" x14ac:dyDescent="0.25">
      <c r="A16" s="48">
        <v>2847</v>
      </c>
      <c r="B16" s="51" t="s">
        <v>1014</v>
      </c>
      <c r="C16" s="45">
        <v>14</v>
      </c>
      <c r="D16" s="52">
        <v>18550</v>
      </c>
      <c r="E16" s="53">
        <v>0.16</v>
      </c>
      <c r="F16" s="52">
        <v>21518</v>
      </c>
    </row>
    <row r="17" spans="1:6" ht="30" x14ac:dyDescent="0.25">
      <c r="A17" s="48">
        <v>2956</v>
      </c>
      <c r="B17" s="51" t="s">
        <v>1015</v>
      </c>
      <c r="C17" s="45">
        <v>14</v>
      </c>
      <c r="D17" s="52">
        <v>48580</v>
      </c>
      <c r="E17" s="53">
        <v>0.16</v>
      </c>
      <c r="F17" s="52">
        <v>56353</v>
      </c>
    </row>
    <row r="18" spans="1:6" ht="45" x14ac:dyDescent="0.25">
      <c r="A18" s="48">
        <v>2955</v>
      </c>
      <c r="B18" s="51" t="s">
        <v>1016</v>
      </c>
      <c r="C18" s="45">
        <v>15</v>
      </c>
      <c r="D18" s="52">
        <v>71771</v>
      </c>
      <c r="E18" s="53">
        <v>0.16</v>
      </c>
      <c r="F18" s="52">
        <v>83254</v>
      </c>
    </row>
    <row r="19" spans="1:6" x14ac:dyDescent="0.25">
      <c r="A19" s="48">
        <v>2801</v>
      </c>
      <c r="B19" s="51" t="s">
        <v>1017</v>
      </c>
      <c r="C19" s="45">
        <v>15</v>
      </c>
      <c r="D19" s="52">
        <v>16122</v>
      </c>
      <c r="E19" s="53">
        <v>0.16</v>
      </c>
      <c r="F19" s="52">
        <v>18702</v>
      </c>
    </row>
    <row r="20" spans="1:6" x14ac:dyDescent="0.25">
      <c r="A20" s="48">
        <v>1728</v>
      </c>
      <c r="B20" s="51" t="s">
        <v>1018</v>
      </c>
      <c r="C20" s="45">
        <v>15</v>
      </c>
      <c r="D20" s="52">
        <v>13437</v>
      </c>
      <c r="E20" s="53">
        <v>0.16</v>
      </c>
      <c r="F20" s="52">
        <v>15587</v>
      </c>
    </row>
    <row r="21" spans="1:6" x14ac:dyDescent="0.25">
      <c r="A21" s="48">
        <v>300</v>
      </c>
      <c r="B21" s="51" t="s">
        <v>1019</v>
      </c>
      <c r="C21" s="45">
        <v>15</v>
      </c>
      <c r="D21" s="52">
        <v>8028</v>
      </c>
      <c r="E21" s="53">
        <v>0.16</v>
      </c>
      <c r="F21" s="52">
        <v>9312</v>
      </c>
    </row>
    <row r="22" spans="1:6" ht="30" x14ac:dyDescent="0.25">
      <c r="A22" s="48">
        <v>1752</v>
      </c>
      <c r="B22" s="51" t="s">
        <v>1020</v>
      </c>
      <c r="C22" s="45">
        <v>15</v>
      </c>
      <c r="D22" s="52">
        <v>54344</v>
      </c>
      <c r="E22" s="53">
        <v>0.16</v>
      </c>
      <c r="F22" s="52">
        <v>63039</v>
      </c>
    </row>
    <row r="23" spans="1:6" ht="30" x14ac:dyDescent="0.25">
      <c r="A23" s="48">
        <v>2930</v>
      </c>
      <c r="B23" s="51" t="s">
        <v>1021</v>
      </c>
      <c r="C23" s="45">
        <v>15</v>
      </c>
      <c r="D23" s="52">
        <v>79190</v>
      </c>
      <c r="E23" s="53">
        <v>0.16</v>
      </c>
      <c r="F23" s="52">
        <v>91860</v>
      </c>
    </row>
    <row r="24" spans="1:6" x14ac:dyDescent="0.25">
      <c r="A24" s="48">
        <v>976</v>
      </c>
      <c r="B24" s="51" t="s">
        <v>1022</v>
      </c>
      <c r="C24" s="45">
        <v>15</v>
      </c>
      <c r="D24" s="52">
        <v>10412</v>
      </c>
      <c r="E24" s="53">
        <v>0.16</v>
      </c>
      <c r="F24" s="52">
        <v>12078</v>
      </c>
    </row>
    <row r="25" spans="1:6" x14ac:dyDescent="0.25">
      <c r="A25" s="48">
        <v>977</v>
      </c>
      <c r="B25" s="51" t="s">
        <v>1023</v>
      </c>
      <c r="C25" s="45">
        <v>15</v>
      </c>
      <c r="D25" s="52">
        <v>9921</v>
      </c>
      <c r="E25" s="53">
        <v>0.16</v>
      </c>
      <c r="F25" s="52">
        <v>11508</v>
      </c>
    </row>
    <row r="26" spans="1:6" x14ac:dyDescent="0.25">
      <c r="A26" s="48">
        <v>331</v>
      </c>
      <c r="B26" s="51" t="s">
        <v>1024</v>
      </c>
      <c r="C26" s="45">
        <v>16</v>
      </c>
      <c r="D26" s="52">
        <v>25237</v>
      </c>
      <c r="E26" s="53">
        <v>0.16</v>
      </c>
      <c r="F26" s="52">
        <v>29275</v>
      </c>
    </row>
    <row r="27" spans="1:6" x14ac:dyDescent="0.25">
      <c r="A27" s="48">
        <v>330</v>
      </c>
      <c r="B27" s="51" t="s">
        <v>1025</v>
      </c>
      <c r="C27" s="45">
        <v>16</v>
      </c>
      <c r="D27" s="52">
        <v>25237</v>
      </c>
      <c r="E27" s="53">
        <v>0.16</v>
      </c>
      <c r="F27" s="52">
        <v>29275</v>
      </c>
    </row>
    <row r="28" spans="1:6" x14ac:dyDescent="0.25">
      <c r="A28" s="48">
        <v>3098</v>
      </c>
      <c r="B28" s="51" t="s">
        <v>1026</v>
      </c>
      <c r="C28" s="45">
        <v>16</v>
      </c>
      <c r="D28" s="52">
        <v>25276</v>
      </c>
      <c r="E28" s="53">
        <v>0.16</v>
      </c>
      <c r="F28" s="52">
        <v>29320</v>
      </c>
    </row>
    <row r="29" spans="1:6" x14ac:dyDescent="0.25">
      <c r="A29" s="48">
        <v>3099</v>
      </c>
      <c r="B29" s="51" t="s">
        <v>1027</v>
      </c>
      <c r="C29" s="45">
        <v>16</v>
      </c>
      <c r="D29" s="52">
        <v>27462</v>
      </c>
      <c r="E29" s="53">
        <v>0.16</v>
      </c>
      <c r="F29" s="52">
        <v>31856</v>
      </c>
    </row>
    <row r="30" spans="1:6" ht="30" x14ac:dyDescent="0.25">
      <c r="A30" s="48">
        <v>1855</v>
      </c>
      <c r="B30" s="51" t="s">
        <v>1028</v>
      </c>
      <c r="C30" s="45">
        <v>16</v>
      </c>
      <c r="D30" s="52">
        <v>70076</v>
      </c>
      <c r="E30" s="53">
        <v>0.16</v>
      </c>
      <c r="F30" s="52">
        <v>81288</v>
      </c>
    </row>
    <row r="31" spans="1:6" x14ac:dyDescent="0.25">
      <c r="A31" s="48">
        <v>1689</v>
      </c>
      <c r="B31" s="51" t="s">
        <v>1029</v>
      </c>
      <c r="C31" s="45">
        <v>16</v>
      </c>
      <c r="D31" s="52">
        <v>102397</v>
      </c>
      <c r="E31" s="53">
        <v>0.16</v>
      </c>
      <c r="F31" s="52">
        <v>118781</v>
      </c>
    </row>
    <row r="32" spans="1:6" x14ac:dyDescent="0.25">
      <c r="A32" s="48">
        <v>352</v>
      </c>
      <c r="B32" s="51" t="s">
        <v>1030</v>
      </c>
      <c r="C32" s="45">
        <v>17</v>
      </c>
      <c r="D32" s="52">
        <v>23764</v>
      </c>
      <c r="E32" s="53">
        <v>0.16</v>
      </c>
      <c r="F32" s="52">
        <v>27566</v>
      </c>
    </row>
    <row r="33" spans="1:6" x14ac:dyDescent="0.25">
      <c r="A33" s="48">
        <v>365</v>
      </c>
      <c r="B33" s="51" t="s">
        <v>1031</v>
      </c>
      <c r="C33" s="45">
        <v>17</v>
      </c>
      <c r="D33" s="52">
        <v>25726</v>
      </c>
      <c r="E33" s="53">
        <v>0.16</v>
      </c>
      <c r="F33" s="52">
        <v>29842</v>
      </c>
    </row>
    <row r="34" spans="1:6" x14ac:dyDescent="0.25">
      <c r="A34" s="48">
        <v>357</v>
      </c>
      <c r="B34" s="51" t="s">
        <v>1032</v>
      </c>
      <c r="C34" s="45">
        <v>17</v>
      </c>
      <c r="D34" s="52">
        <v>22051</v>
      </c>
      <c r="E34" s="53">
        <v>0.16</v>
      </c>
      <c r="F34" s="52">
        <v>25579</v>
      </c>
    </row>
    <row r="35" spans="1:6" x14ac:dyDescent="0.25">
      <c r="A35" s="48">
        <v>374</v>
      </c>
      <c r="B35" s="51" t="s">
        <v>1033</v>
      </c>
      <c r="C35" s="45">
        <v>17</v>
      </c>
      <c r="D35" s="52">
        <v>25222</v>
      </c>
      <c r="E35" s="53">
        <v>0.16</v>
      </c>
      <c r="F35" s="52">
        <v>29258</v>
      </c>
    </row>
    <row r="36" spans="1:6" x14ac:dyDescent="0.25">
      <c r="A36" s="48">
        <v>351</v>
      </c>
      <c r="B36" s="51" t="s">
        <v>1034</v>
      </c>
      <c r="C36" s="45">
        <v>17</v>
      </c>
      <c r="D36" s="52">
        <v>23764</v>
      </c>
      <c r="E36" s="53">
        <v>0.16</v>
      </c>
      <c r="F36" s="52">
        <v>27566</v>
      </c>
    </row>
    <row r="37" spans="1:6" x14ac:dyDescent="0.25">
      <c r="A37" s="48">
        <v>373</v>
      </c>
      <c r="B37" s="51" t="s">
        <v>1035</v>
      </c>
      <c r="C37" s="45">
        <v>17</v>
      </c>
      <c r="D37" s="52">
        <v>25222</v>
      </c>
      <c r="E37" s="53">
        <v>0.16</v>
      </c>
      <c r="F37" s="52">
        <v>29258</v>
      </c>
    </row>
    <row r="38" spans="1:6" x14ac:dyDescent="0.25">
      <c r="A38" s="48">
        <v>353</v>
      </c>
      <c r="B38" s="51" t="s">
        <v>1036</v>
      </c>
      <c r="C38" s="45">
        <v>18</v>
      </c>
      <c r="D38" s="52">
        <v>23278</v>
      </c>
      <c r="E38" s="53">
        <v>0.16</v>
      </c>
      <c r="F38" s="52">
        <v>27002</v>
      </c>
    </row>
    <row r="39" spans="1:6" x14ac:dyDescent="0.25">
      <c r="A39" s="48">
        <v>350</v>
      </c>
      <c r="B39" s="51" t="s">
        <v>1037</v>
      </c>
      <c r="C39" s="45">
        <v>18</v>
      </c>
      <c r="D39" s="52">
        <v>23764</v>
      </c>
      <c r="E39" s="53">
        <v>0.16</v>
      </c>
      <c r="F39" s="52">
        <v>27566</v>
      </c>
    </row>
    <row r="40" spans="1:6" x14ac:dyDescent="0.25">
      <c r="A40" s="48">
        <v>355</v>
      </c>
      <c r="B40" s="51" t="s">
        <v>1038</v>
      </c>
      <c r="C40" s="45">
        <v>18</v>
      </c>
      <c r="D40" s="52">
        <v>25708</v>
      </c>
      <c r="E40" s="53">
        <v>0.16</v>
      </c>
      <c r="F40" s="52">
        <v>29821</v>
      </c>
    </row>
    <row r="41" spans="1:6" x14ac:dyDescent="0.25">
      <c r="A41" s="48">
        <v>372</v>
      </c>
      <c r="B41" s="51" t="s">
        <v>1039</v>
      </c>
      <c r="C41" s="45">
        <v>18</v>
      </c>
      <c r="D41" s="52">
        <v>24736</v>
      </c>
      <c r="E41" s="53">
        <v>0.16</v>
      </c>
      <c r="F41" s="52">
        <v>28694</v>
      </c>
    </row>
    <row r="42" spans="1:6" x14ac:dyDescent="0.25">
      <c r="A42" s="48">
        <v>359</v>
      </c>
      <c r="B42" s="51" t="s">
        <v>1040</v>
      </c>
      <c r="C42" s="45">
        <v>18</v>
      </c>
      <c r="D42" s="52">
        <v>24736</v>
      </c>
      <c r="E42" s="53">
        <v>0.16</v>
      </c>
      <c r="F42" s="52">
        <v>28694</v>
      </c>
    </row>
    <row r="43" spans="1:6" x14ac:dyDescent="0.25">
      <c r="A43" s="48">
        <v>360</v>
      </c>
      <c r="B43" s="51" t="s">
        <v>1041</v>
      </c>
      <c r="C43" s="45">
        <v>18</v>
      </c>
      <c r="D43" s="52">
        <v>24736</v>
      </c>
      <c r="E43" s="53">
        <v>0.16</v>
      </c>
      <c r="F43" s="52">
        <v>28694</v>
      </c>
    </row>
    <row r="44" spans="1:6" x14ac:dyDescent="0.25">
      <c r="A44" s="48">
        <v>3195</v>
      </c>
      <c r="B44" s="51" t="s">
        <v>1042</v>
      </c>
      <c r="C44" s="45">
        <v>19</v>
      </c>
      <c r="D44" s="52">
        <v>24682</v>
      </c>
      <c r="E44" s="53">
        <v>0.16</v>
      </c>
      <c r="F44" s="52">
        <v>28631</v>
      </c>
    </row>
    <row r="45" spans="1:6" x14ac:dyDescent="0.25">
      <c r="A45" s="48">
        <v>3198</v>
      </c>
      <c r="B45" s="51" t="s">
        <v>1043</v>
      </c>
      <c r="C45" s="45">
        <v>19</v>
      </c>
      <c r="D45" s="52">
        <v>24734</v>
      </c>
      <c r="E45" s="53">
        <v>0.16</v>
      </c>
      <c r="F45" s="52">
        <v>28691</v>
      </c>
    </row>
    <row r="46" spans="1:6" x14ac:dyDescent="0.25">
      <c r="A46" s="48">
        <v>3199</v>
      </c>
      <c r="B46" s="51" t="s">
        <v>1044</v>
      </c>
      <c r="C46" s="45">
        <v>19</v>
      </c>
      <c r="D46" s="52">
        <v>40864</v>
      </c>
      <c r="E46" s="53">
        <v>0.16</v>
      </c>
      <c r="F46" s="52">
        <v>47402</v>
      </c>
    </row>
    <row r="47" spans="1:6" x14ac:dyDescent="0.25">
      <c r="A47" s="48">
        <v>3189</v>
      </c>
      <c r="B47" s="51" t="s">
        <v>1045</v>
      </c>
      <c r="C47" s="45">
        <v>20</v>
      </c>
      <c r="D47" s="52">
        <v>62132</v>
      </c>
      <c r="E47" s="53">
        <v>0.16</v>
      </c>
      <c r="F47" s="52">
        <v>72073</v>
      </c>
    </row>
    <row r="48" spans="1:6" x14ac:dyDescent="0.25">
      <c r="A48" s="48">
        <v>2943</v>
      </c>
      <c r="B48" s="51" t="s">
        <v>1046</v>
      </c>
      <c r="C48" s="45">
        <v>20</v>
      </c>
      <c r="D48" s="52">
        <v>25015</v>
      </c>
      <c r="E48" s="53">
        <v>0.16</v>
      </c>
      <c r="F48" s="52">
        <v>29017</v>
      </c>
    </row>
    <row r="49" spans="1:6" x14ac:dyDescent="0.25">
      <c r="A49" s="48">
        <v>2945</v>
      </c>
      <c r="B49" s="51" t="s">
        <v>1047</v>
      </c>
      <c r="C49" s="45">
        <v>20</v>
      </c>
      <c r="D49" s="52">
        <v>40864</v>
      </c>
      <c r="E49" s="53">
        <v>0.16</v>
      </c>
      <c r="F49" s="52">
        <v>47402</v>
      </c>
    </row>
    <row r="50" spans="1:6" x14ac:dyDescent="0.25">
      <c r="A50" s="48">
        <v>3061</v>
      </c>
      <c r="B50" s="51" t="s">
        <v>1048</v>
      </c>
      <c r="C50" s="45">
        <v>20</v>
      </c>
      <c r="D50" s="52">
        <v>62129</v>
      </c>
      <c r="E50" s="53">
        <v>0.16</v>
      </c>
      <c r="F50" s="52">
        <v>72070</v>
      </c>
    </row>
    <row r="51" spans="1:6" x14ac:dyDescent="0.25">
      <c r="A51" s="48">
        <v>1617</v>
      </c>
      <c r="B51" s="51" t="s">
        <v>1049</v>
      </c>
      <c r="C51" s="45">
        <v>22</v>
      </c>
      <c r="D51" s="52">
        <v>14931</v>
      </c>
      <c r="E51" s="53">
        <v>0.16</v>
      </c>
      <c r="F51" s="52">
        <v>17320</v>
      </c>
    </row>
    <row r="52" spans="1:6" x14ac:dyDescent="0.25">
      <c r="A52" s="48">
        <v>1618</v>
      </c>
      <c r="B52" s="51" t="s">
        <v>1050</v>
      </c>
      <c r="C52" s="45">
        <v>22</v>
      </c>
      <c r="D52" s="52">
        <v>30672</v>
      </c>
      <c r="E52" s="53">
        <v>0.16</v>
      </c>
      <c r="F52" s="52">
        <v>35580</v>
      </c>
    </row>
    <row r="53" spans="1:6" x14ac:dyDescent="0.25">
      <c r="A53" s="48">
        <v>1764</v>
      </c>
      <c r="B53" s="51" t="s">
        <v>1051</v>
      </c>
      <c r="C53" s="45">
        <v>22</v>
      </c>
      <c r="D53" s="52">
        <v>43871</v>
      </c>
      <c r="E53" s="53">
        <v>0.16</v>
      </c>
      <c r="F53" s="52">
        <v>50890</v>
      </c>
    </row>
    <row r="54" spans="1:6" x14ac:dyDescent="0.25">
      <c r="A54" s="48">
        <v>1620</v>
      </c>
      <c r="B54" s="51" t="s">
        <v>1052</v>
      </c>
      <c r="C54" s="45">
        <v>22</v>
      </c>
      <c r="D54" s="52">
        <v>54746</v>
      </c>
      <c r="E54" s="53">
        <v>0.16</v>
      </c>
      <c r="F54" s="52">
        <v>63505</v>
      </c>
    </row>
    <row r="55" spans="1:6" x14ac:dyDescent="0.25">
      <c r="A55" s="48">
        <v>1624</v>
      </c>
      <c r="B55" s="51" t="s">
        <v>1053</v>
      </c>
      <c r="C55" s="45">
        <v>22</v>
      </c>
      <c r="D55" s="52">
        <v>28199</v>
      </c>
      <c r="E55" s="53">
        <v>0.16</v>
      </c>
      <c r="F55" s="52">
        <v>32711</v>
      </c>
    </row>
    <row r="56" spans="1:6" x14ac:dyDescent="0.25">
      <c r="A56" s="48">
        <v>1623</v>
      </c>
      <c r="B56" s="51" t="s">
        <v>1054</v>
      </c>
      <c r="C56" s="45">
        <v>22</v>
      </c>
      <c r="D56" s="52">
        <v>13716</v>
      </c>
      <c r="E56" s="53">
        <v>0.16</v>
      </c>
      <c r="F56" s="52">
        <v>15911</v>
      </c>
    </row>
    <row r="57" spans="1:6" ht="30" x14ac:dyDescent="0.25">
      <c r="A57" s="48">
        <v>2936</v>
      </c>
      <c r="B57" s="51" t="s">
        <v>1055</v>
      </c>
      <c r="C57" s="45">
        <v>23</v>
      </c>
      <c r="D57" s="52">
        <v>77976</v>
      </c>
      <c r="E57" s="53">
        <v>0.16</v>
      </c>
      <c r="F57" s="52">
        <v>90452</v>
      </c>
    </row>
    <row r="58" spans="1:6" x14ac:dyDescent="0.25">
      <c r="A58" s="48">
        <v>1631</v>
      </c>
      <c r="B58" s="51" t="s">
        <v>1056</v>
      </c>
      <c r="C58" s="45">
        <v>23</v>
      </c>
      <c r="D58" s="52">
        <v>11225</v>
      </c>
      <c r="E58" s="53">
        <v>0.16</v>
      </c>
      <c r="F58" s="52">
        <v>13021</v>
      </c>
    </row>
    <row r="59" spans="1:6" x14ac:dyDescent="0.25">
      <c r="A59" s="48">
        <v>1776</v>
      </c>
      <c r="B59" s="51" t="s">
        <v>1057</v>
      </c>
      <c r="C59" s="45">
        <v>23</v>
      </c>
      <c r="D59" s="52">
        <v>27263</v>
      </c>
      <c r="E59" s="53">
        <v>0.16</v>
      </c>
      <c r="F59" s="52">
        <v>31625</v>
      </c>
    </row>
    <row r="60" spans="1:6" x14ac:dyDescent="0.25">
      <c r="A60" s="48">
        <v>1651</v>
      </c>
      <c r="B60" s="51" t="s">
        <v>1058</v>
      </c>
      <c r="C60" s="45">
        <v>23</v>
      </c>
      <c r="D60" s="52">
        <v>12458</v>
      </c>
      <c r="E60" s="53">
        <v>0.16</v>
      </c>
      <c r="F60" s="52">
        <v>14451</v>
      </c>
    </row>
    <row r="61" spans="1:6" x14ac:dyDescent="0.25">
      <c r="A61" s="48">
        <v>1654</v>
      </c>
      <c r="B61" s="51" t="s">
        <v>1059</v>
      </c>
      <c r="C61" s="45">
        <v>23</v>
      </c>
      <c r="D61" s="52">
        <v>13429</v>
      </c>
      <c r="E61" s="53">
        <v>0.16</v>
      </c>
      <c r="F61" s="52">
        <v>15578</v>
      </c>
    </row>
    <row r="62" spans="1:6" x14ac:dyDescent="0.25">
      <c r="A62" s="48">
        <v>1632</v>
      </c>
      <c r="B62" s="51" t="s">
        <v>1060</v>
      </c>
      <c r="C62" s="45">
        <v>23</v>
      </c>
      <c r="D62" s="52">
        <v>17647</v>
      </c>
      <c r="E62" s="53">
        <v>0.16</v>
      </c>
      <c r="F62" s="52">
        <v>20471</v>
      </c>
    </row>
    <row r="63" spans="1:6" x14ac:dyDescent="0.25">
      <c r="A63" s="48">
        <v>2961</v>
      </c>
      <c r="B63" s="51" t="s">
        <v>1061</v>
      </c>
      <c r="C63" s="45">
        <v>23</v>
      </c>
      <c r="D63" s="52">
        <v>64032</v>
      </c>
      <c r="E63" s="53">
        <v>0.16</v>
      </c>
      <c r="F63" s="52">
        <v>74277</v>
      </c>
    </row>
    <row r="64" spans="1:6" x14ac:dyDescent="0.25">
      <c r="A64" s="48">
        <v>3182</v>
      </c>
      <c r="B64" s="51" t="s">
        <v>1062</v>
      </c>
      <c r="C64" s="45">
        <v>24</v>
      </c>
      <c r="D64" s="52">
        <v>17872</v>
      </c>
      <c r="E64" s="53">
        <v>0.16</v>
      </c>
      <c r="F64" s="52">
        <v>20732</v>
      </c>
    </row>
    <row r="65" spans="1:6" x14ac:dyDescent="0.25">
      <c r="A65" s="48">
        <v>3184</v>
      </c>
      <c r="B65" s="51" t="s">
        <v>1063</v>
      </c>
      <c r="C65" s="45">
        <v>24</v>
      </c>
      <c r="D65" s="52">
        <v>13412</v>
      </c>
      <c r="E65" s="53">
        <v>0.16</v>
      </c>
      <c r="F65" s="52">
        <v>15558</v>
      </c>
    </row>
    <row r="66" spans="1:6" x14ac:dyDescent="0.25">
      <c r="A66" s="48">
        <v>2923</v>
      </c>
      <c r="B66" s="51" t="s">
        <v>1064</v>
      </c>
      <c r="C66" s="45">
        <v>24</v>
      </c>
      <c r="D66" s="52">
        <v>17872</v>
      </c>
      <c r="E66" s="53">
        <v>0.16</v>
      </c>
      <c r="F66" s="52">
        <v>20732</v>
      </c>
    </row>
    <row r="67" spans="1:6" x14ac:dyDescent="0.25">
      <c r="A67" s="48">
        <v>2926</v>
      </c>
      <c r="B67" s="51" t="s">
        <v>1065</v>
      </c>
      <c r="C67" s="45">
        <v>24</v>
      </c>
      <c r="D67" s="52">
        <v>13693</v>
      </c>
      <c r="E67" s="53">
        <v>0.16</v>
      </c>
      <c r="F67" s="52">
        <v>15884</v>
      </c>
    </row>
    <row r="68" spans="1:6" x14ac:dyDescent="0.25">
      <c r="A68" s="48">
        <v>3187</v>
      </c>
      <c r="B68" s="51" t="s">
        <v>1066</v>
      </c>
      <c r="C68" s="45">
        <v>24</v>
      </c>
      <c r="D68" s="52">
        <v>13693</v>
      </c>
      <c r="E68" s="53">
        <v>0.16</v>
      </c>
      <c r="F68" s="52">
        <v>15884</v>
      </c>
    </row>
    <row r="69" spans="1:6" x14ac:dyDescent="0.25">
      <c r="A69" s="48">
        <v>3186</v>
      </c>
      <c r="B69" s="51" t="s">
        <v>1067</v>
      </c>
      <c r="C69" s="45">
        <v>24</v>
      </c>
      <c r="D69" s="52">
        <v>21828</v>
      </c>
      <c r="E69" s="53">
        <v>0.16</v>
      </c>
      <c r="F69" s="52">
        <v>25320</v>
      </c>
    </row>
    <row r="70" spans="1:6" x14ac:dyDescent="0.25">
      <c r="A70" s="48">
        <v>2922</v>
      </c>
      <c r="B70" s="51" t="s">
        <v>1068</v>
      </c>
      <c r="C70" s="45">
        <v>24</v>
      </c>
      <c r="D70" s="52">
        <v>14931</v>
      </c>
      <c r="E70" s="53">
        <v>0.16</v>
      </c>
      <c r="F70" s="52">
        <v>17320</v>
      </c>
    </row>
    <row r="71" spans="1:6" x14ac:dyDescent="0.25">
      <c r="A71" s="48">
        <v>3183</v>
      </c>
      <c r="B71" s="51" t="s">
        <v>1069</v>
      </c>
      <c r="C71" s="45">
        <v>24</v>
      </c>
      <c r="D71" s="52">
        <v>65712</v>
      </c>
      <c r="E71" s="53">
        <v>0.16</v>
      </c>
      <c r="F71" s="52">
        <v>76226</v>
      </c>
    </row>
    <row r="72" spans="1:6" ht="30" x14ac:dyDescent="0.25">
      <c r="A72" s="48">
        <v>3185</v>
      </c>
      <c r="B72" s="51" t="s">
        <v>1070</v>
      </c>
      <c r="C72" s="45">
        <v>25</v>
      </c>
      <c r="D72" s="52">
        <v>65569</v>
      </c>
      <c r="E72" s="53">
        <v>0.16</v>
      </c>
      <c r="F72" s="52">
        <v>76060</v>
      </c>
    </row>
    <row r="73" spans="1:6" ht="30" x14ac:dyDescent="0.25">
      <c r="A73" s="48">
        <v>2920</v>
      </c>
      <c r="B73" s="51" t="s">
        <v>1071</v>
      </c>
      <c r="C73" s="45">
        <v>25</v>
      </c>
      <c r="D73" s="52">
        <v>63590</v>
      </c>
      <c r="E73" s="53">
        <v>0.16</v>
      </c>
      <c r="F73" s="52">
        <v>73764</v>
      </c>
    </row>
    <row r="74" spans="1:6" x14ac:dyDescent="0.25">
      <c r="A74" s="48">
        <v>2919</v>
      </c>
      <c r="B74" s="51" t="s">
        <v>1072</v>
      </c>
      <c r="C74" s="45">
        <v>25</v>
      </c>
      <c r="D74" s="52">
        <v>60068</v>
      </c>
      <c r="E74" s="53">
        <v>0.16</v>
      </c>
      <c r="F74" s="52">
        <v>69679</v>
      </c>
    </row>
    <row r="75" spans="1:6" x14ac:dyDescent="0.25">
      <c r="A75" s="48">
        <v>1681</v>
      </c>
      <c r="B75" s="51" t="s">
        <v>1073</v>
      </c>
      <c r="C75" s="45">
        <v>25</v>
      </c>
      <c r="D75" s="52">
        <v>5261</v>
      </c>
      <c r="E75" s="53">
        <v>0.16</v>
      </c>
      <c r="F75" s="52">
        <v>6103</v>
      </c>
    </row>
    <row r="76" spans="1:6" x14ac:dyDescent="0.25">
      <c r="A76" s="48">
        <v>1649</v>
      </c>
      <c r="B76" s="51" t="s">
        <v>1074</v>
      </c>
      <c r="C76" s="45">
        <v>25</v>
      </c>
      <c r="D76" s="52">
        <v>5504</v>
      </c>
      <c r="E76" s="53">
        <v>0.16</v>
      </c>
      <c r="F76" s="52">
        <v>6385</v>
      </c>
    </row>
    <row r="77" spans="1:6" x14ac:dyDescent="0.25">
      <c r="A77" s="48">
        <v>2950</v>
      </c>
      <c r="B77" s="51" t="s">
        <v>1075</v>
      </c>
      <c r="C77" s="45">
        <v>26</v>
      </c>
      <c r="D77" s="52">
        <v>44004</v>
      </c>
      <c r="E77" s="53">
        <v>0.16</v>
      </c>
      <c r="F77" s="52">
        <v>51045</v>
      </c>
    </row>
    <row r="78" spans="1:6" x14ac:dyDescent="0.25">
      <c r="A78" s="48">
        <v>2964</v>
      </c>
      <c r="B78" s="51" t="s">
        <v>1076</v>
      </c>
      <c r="C78" s="45">
        <v>26</v>
      </c>
      <c r="D78" s="52">
        <v>25161</v>
      </c>
      <c r="E78" s="53">
        <v>0.16</v>
      </c>
      <c r="F78" s="52">
        <v>29187</v>
      </c>
    </row>
    <row r="79" spans="1:6" x14ac:dyDescent="0.25">
      <c r="A79" s="48">
        <v>3059</v>
      </c>
      <c r="B79" s="51" t="s">
        <v>1077</v>
      </c>
      <c r="C79" s="45">
        <v>26</v>
      </c>
      <c r="D79" s="52">
        <v>25161</v>
      </c>
      <c r="E79" s="53">
        <v>0.16</v>
      </c>
      <c r="F79" s="52">
        <v>29187</v>
      </c>
    </row>
    <row r="80" spans="1:6" x14ac:dyDescent="0.25">
      <c r="A80" s="48">
        <v>3060</v>
      </c>
      <c r="B80" s="51" t="s">
        <v>1078</v>
      </c>
      <c r="C80" s="45">
        <v>26</v>
      </c>
      <c r="D80" s="52">
        <v>43749</v>
      </c>
      <c r="E80" s="53">
        <v>0.16</v>
      </c>
      <c r="F80" s="52">
        <v>50749</v>
      </c>
    </row>
    <row r="81" spans="1:6" x14ac:dyDescent="0.25">
      <c r="A81" s="48">
        <v>312</v>
      </c>
      <c r="B81" s="51" t="s">
        <v>1079</v>
      </c>
      <c r="C81" s="45">
        <v>26</v>
      </c>
      <c r="D81" s="52">
        <v>7632</v>
      </c>
      <c r="E81" s="53">
        <v>0.16</v>
      </c>
      <c r="F81" s="52">
        <v>8853</v>
      </c>
    </row>
    <row r="82" spans="1:6" x14ac:dyDescent="0.25">
      <c r="A82" s="48">
        <v>313</v>
      </c>
      <c r="B82" s="51" t="s">
        <v>1080</v>
      </c>
      <c r="C82" s="45">
        <v>26</v>
      </c>
      <c r="D82" s="52">
        <v>7632</v>
      </c>
      <c r="E82" s="53">
        <v>0.16</v>
      </c>
      <c r="F82" s="52">
        <v>8853</v>
      </c>
    </row>
    <row r="83" spans="1:6" x14ac:dyDescent="0.25">
      <c r="A83" s="48">
        <v>314</v>
      </c>
      <c r="B83" s="51" t="s">
        <v>1081</v>
      </c>
      <c r="C83" s="45">
        <v>26</v>
      </c>
      <c r="D83" s="52">
        <v>7632</v>
      </c>
      <c r="E83" s="53">
        <v>0.16</v>
      </c>
      <c r="F83" s="52">
        <v>8853</v>
      </c>
    </row>
    <row r="84" spans="1:6" x14ac:dyDescent="0.25">
      <c r="A84" s="48">
        <v>308</v>
      </c>
      <c r="B84" s="51" t="s">
        <v>1082</v>
      </c>
      <c r="C84" s="45">
        <v>27</v>
      </c>
      <c r="D84" s="52">
        <v>7606</v>
      </c>
      <c r="E84" s="53">
        <v>0.16</v>
      </c>
      <c r="F84" s="52">
        <v>8823</v>
      </c>
    </row>
    <row r="85" spans="1:6" x14ac:dyDescent="0.25">
      <c r="A85" s="48">
        <v>315</v>
      </c>
      <c r="B85" s="51" t="s">
        <v>1083</v>
      </c>
      <c r="C85" s="45">
        <v>27</v>
      </c>
      <c r="D85" s="52">
        <v>7632</v>
      </c>
      <c r="E85" s="53">
        <v>0.16</v>
      </c>
      <c r="F85" s="52">
        <v>8853</v>
      </c>
    </row>
    <row r="86" spans="1:6" x14ac:dyDescent="0.25">
      <c r="A86" s="48">
        <v>316</v>
      </c>
      <c r="B86" s="51" t="s">
        <v>1084</v>
      </c>
      <c r="C86" s="45">
        <v>27</v>
      </c>
      <c r="D86" s="52">
        <v>7606</v>
      </c>
      <c r="E86" s="53">
        <v>0.16</v>
      </c>
      <c r="F86" s="52">
        <v>8823</v>
      </c>
    </row>
    <row r="87" spans="1:6" x14ac:dyDescent="0.25">
      <c r="A87" s="48">
        <v>323</v>
      </c>
      <c r="B87" s="51" t="s">
        <v>1085</v>
      </c>
      <c r="C87" s="45">
        <v>27</v>
      </c>
      <c r="D87" s="52">
        <v>7632</v>
      </c>
      <c r="E87" s="53">
        <v>0.16</v>
      </c>
      <c r="F87" s="52">
        <v>8853</v>
      </c>
    </row>
    <row r="88" spans="1:6" x14ac:dyDescent="0.25">
      <c r="A88" s="48">
        <v>307</v>
      </c>
      <c r="B88" s="51" t="s">
        <v>1086</v>
      </c>
      <c r="C88" s="45">
        <v>27</v>
      </c>
      <c r="D88" s="52">
        <v>7606</v>
      </c>
      <c r="E88" s="53">
        <v>0.16</v>
      </c>
      <c r="F88" s="52">
        <v>8823</v>
      </c>
    </row>
    <row r="89" spans="1:6" x14ac:dyDescent="0.25">
      <c r="A89" s="48">
        <v>309</v>
      </c>
      <c r="B89" s="51" t="s">
        <v>1087</v>
      </c>
      <c r="C89" s="45">
        <v>27</v>
      </c>
      <c r="D89" s="52">
        <v>7555</v>
      </c>
      <c r="E89" s="53">
        <v>0.16</v>
      </c>
      <c r="F89" s="52">
        <v>8764</v>
      </c>
    </row>
    <row r="90" spans="1:6" x14ac:dyDescent="0.25">
      <c r="A90" s="48">
        <v>305</v>
      </c>
      <c r="B90" s="51" t="s">
        <v>1088</v>
      </c>
      <c r="C90" s="45">
        <v>27</v>
      </c>
      <c r="D90" s="52">
        <v>7606</v>
      </c>
      <c r="E90" s="53">
        <v>0.16</v>
      </c>
      <c r="F90" s="52">
        <v>8823</v>
      </c>
    </row>
    <row r="91" spans="1:6" x14ac:dyDescent="0.25">
      <c r="A91" s="48">
        <v>302</v>
      </c>
      <c r="B91" s="51" t="s">
        <v>1089</v>
      </c>
      <c r="C91" s="45">
        <v>27</v>
      </c>
      <c r="D91" s="52">
        <v>7606</v>
      </c>
      <c r="E91" s="53">
        <v>0.16</v>
      </c>
      <c r="F91" s="52">
        <v>8823</v>
      </c>
    </row>
    <row r="92" spans="1:6" x14ac:dyDescent="0.25">
      <c r="A92" s="48">
        <v>303</v>
      </c>
      <c r="B92" s="51" t="s">
        <v>1090</v>
      </c>
      <c r="C92" s="45">
        <v>27</v>
      </c>
      <c r="D92" s="52">
        <v>7606</v>
      </c>
      <c r="E92" s="53">
        <v>0.16</v>
      </c>
      <c r="F92" s="52">
        <v>8823</v>
      </c>
    </row>
    <row r="93" spans="1:6" x14ac:dyDescent="0.25">
      <c r="A93" s="48">
        <v>301</v>
      </c>
      <c r="B93" s="51" t="s">
        <v>1091</v>
      </c>
      <c r="C93" s="45">
        <v>27</v>
      </c>
      <c r="D93" s="52">
        <v>7606</v>
      </c>
      <c r="E93" s="53">
        <v>0.16</v>
      </c>
      <c r="F93" s="52">
        <v>8823</v>
      </c>
    </row>
    <row r="94" spans="1:6" x14ac:dyDescent="0.25">
      <c r="A94" s="48">
        <v>306</v>
      </c>
      <c r="B94" s="51" t="s">
        <v>1092</v>
      </c>
      <c r="C94" s="45">
        <v>27</v>
      </c>
      <c r="D94" s="52">
        <v>7606</v>
      </c>
      <c r="E94" s="53">
        <v>0.16</v>
      </c>
      <c r="F94" s="52">
        <v>8823</v>
      </c>
    </row>
    <row r="95" spans="1:6" x14ac:dyDescent="0.25">
      <c r="A95" s="48">
        <v>310</v>
      </c>
      <c r="B95" s="51" t="s">
        <v>1093</v>
      </c>
      <c r="C95" s="45">
        <v>27</v>
      </c>
      <c r="D95" s="52">
        <v>7606</v>
      </c>
      <c r="E95" s="53">
        <v>0.16</v>
      </c>
      <c r="F95" s="52">
        <v>8823</v>
      </c>
    </row>
    <row r="96" spans="1:6" x14ac:dyDescent="0.25">
      <c r="A96" s="48">
        <v>343</v>
      </c>
      <c r="B96" s="51" t="s">
        <v>1094</v>
      </c>
      <c r="C96" s="45">
        <v>28</v>
      </c>
      <c r="D96" s="52">
        <v>8442</v>
      </c>
      <c r="E96" s="53">
        <v>0.16</v>
      </c>
      <c r="F96" s="52">
        <v>9793</v>
      </c>
    </row>
    <row r="97" spans="1:6" x14ac:dyDescent="0.25">
      <c r="A97" s="48">
        <v>344</v>
      </c>
      <c r="B97" s="51" t="s">
        <v>1095</v>
      </c>
      <c r="C97" s="45">
        <v>28</v>
      </c>
      <c r="D97" s="52">
        <v>8430</v>
      </c>
      <c r="E97" s="53">
        <v>0.16</v>
      </c>
      <c r="F97" s="52">
        <v>9779</v>
      </c>
    </row>
    <row r="98" spans="1:6" x14ac:dyDescent="0.25">
      <c r="A98" s="48">
        <v>341</v>
      </c>
      <c r="B98" s="51" t="s">
        <v>1096</v>
      </c>
      <c r="C98" s="45">
        <v>28</v>
      </c>
      <c r="D98" s="52">
        <v>8455</v>
      </c>
      <c r="E98" s="53">
        <v>0.16</v>
      </c>
      <c r="F98" s="52">
        <v>9808</v>
      </c>
    </row>
    <row r="99" spans="1:6" x14ac:dyDescent="0.25">
      <c r="A99" s="48">
        <v>388</v>
      </c>
      <c r="B99" s="51" t="s">
        <v>1097</v>
      </c>
      <c r="C99" s="45">
        <v>28</v>
      </c>
      <c r="D99" s="52">
        <v>20872</v>
      </c>
      <c r="E99" s="53">
        <v>0.16</v>
      </c>
      <c r="F99" s="52">
        <v>24212</v>
      </c>
    </row>
    <row r="100" spans="1:6" x14ac:dyDescent="0.25">
      <c r="A100" s="48">
        <v>386</v>
      </c>
      <c r="B100" s="51" t="s">
        <v>1098</v>
      </c>
      <c r="C100" s="45">
        <v>28</v>
      </c>
      <c r="D100" s="52">
        <v>20872</v>
      </c>
      <c r="E100" s="53">
        <v>0.16</v>
      </c>
      <c r="F100" s="52">
        <v>24212</v>
      </c>
    </row>
    <row r="101" spans="1:6" x14ac:dyDescent="0.25">
      <c r="A101" s="48">
        <v>387</v>
      </c>
      <c r="B101" s="51" t="s">
        <v>1099</v>
      </c>
      <c r="C101" s="45">
        <v>28</v>
      </c>
      <c r="D101" s="52">
        <v>20872</v>
      </c>
      <c r="E101" s="53">
        <v>0.16</v>
      </c>
      <c r="F101" s="52">
        <v>24212</v>
      </c>
    </row>
    <row r="102" spans="1:6" x14ac:dyDescent="0.25">
      <c r="A102" s="48">
        <v>385</v>
      </c>
      <c r="B102" s="51" t="s">
        <v>1100</v>
      </c>
      <c r="C102" s="45">
        <v>28</v>
      </c>
      <c r="D102" s="52">
        <v>20872</v>
      </c>
      <c r="E102" s="53">
        <v>0.16</v>
      </c>
      <c r="F102" s="52">
        <v>24212</v>
      </c>
    </row>
    <row r="103" spans="1:6" x14ac:dyDescent="0.25">
      <c r="A103" s="48">
        <v>395</v>
      </c>
      <c r="B103" s="51" t="s">
        <v>1101</v>
      </c>
      <c r="C103" s="45">
        <v>28</v>
      </c>
      <c r="D103" s="52">
        <v>16013</v>
      </c>
      <c r="E103" s="53">
        <v>0.16</v>
      </c>
      <c r="F103" s="52">
        <v>18575</v>
      </c>
    </row>
    <row r="104" spans="1:6" x14ac:dyDescent="0.25">
      <c r="A104" s="48">
        <v>377</v>
      </c>
      <c r="B104" s="51" t="s">
        <v>1102</v>
      </c>
      <c r="C104" s="45">
        <v>28</v>
      </c>
      <c r="D104" s="52">
        <v>16013</v>
      </c>
      <c r="E104" s="53">
        <v>0.16</v>
      </c>
      <c r="F104" s="52">
        <v>18575</v>
      </c>
    </row>
    <row r="105" spans="1:6" x14ac:dyDescent="0.25">
      <c r="A105" s="48">
        <v>1628</v>
      </c>
      <c r="B105" s="51" t="s">
        <v>1103</v>
      </c>
      <c r="C105" s="45">
        <v>30</v>
      </c>
      <c r="D105" s="52">
        <v>17156</v>
      </c>
      <c r="E105" s="53">
        <v>0.16</v>
      </c>
      <c r="F105" s="52">
        <v>19901</v>
      </c>
    </row>
    <row r="106" spans="1:6" x14ac:dyDescent="0.25">
      <c r="A106" s="48">
        <v>1629</v>
      </c>
      <c r="B106" s="51" t="s">
        <v>1104</v>
      </c>
      <c r="C106" s="45">
        <v>30</v>
      </c>
      <c r="D106" s="52">
        <v>32378</v>
      </c>
      <c r="E106" s="53">
        <v>0.16</v>
      </c>
      <c r="F106" s="52">
        <v>37558</v>
      </c>
    </row>
    <row r="107" spans="1:6" x14ac:dyDescent="0.25">
      <c r="A107" s="48">
        <v>3010</v>
      </c>
      <c r="B107" s="51" t="s">
        <v>1105</v>
      </c>
      <c r="C107" s="45">
        <v>30</v>
      </c>
      <c r="D107" s="52">
        <v>46099</v>
      </c>
      <c r="E107" s="53">
        <v>0.16</v>
      </c>
      <c r="F107" s="52">
        <v>53475</v>
      </c>
    </row>
    <row r="108" spans="1:6" x14ac:dyDescent="0.25">
      <c r="A108" s="48">
        <v>1627</v>
      </c>
      <c r="B108" s="51" t="s">
        <v>1106</v>
      </c>
      <c r="C108" s="45">
        <v>30</v>
      </c>
      <c r="D108" s="52">
        <v>13672</v>
      </c>
      <c r="E108" s="53">
        <v>0.16</v>
      </c>
      <c r="F108" s="52">
        <v>15860</v>
      </c>
    </row>
    <row r="109" spans="1:6" x14ac:dyDescent="0.25">
      <c r="A109" s="48">
        <v>1861</v>
      </c>
      <c r="B109" s="51" t="s">
        <v>1107</v>
      </c>
      <c r="C109" s="45">
        <v>30</v>
      </c>
      <c r="D109" s="52">
        <v>57467</v>
      </c>
      <c r="E109" s="53">
        <v>0.16</v>
      </c>
      <c r="F109" s="52">
        <v>66662</v>
      </c>
    </row>
    <row r="110" spans="1:6" x14ac:dyDescent="0.25">
      <c r="A110" s="48">
        <v>1616</v>
      </c>
      <c r="B110" s="51" t="s">
        <v>1108</v>
      </c>
      <c r="C110" s="45">
        <v>30</v>
      </c>
      <c r="D110" s="52">
        <v>11736</v>
      </c>
      <c r="E110" s="53">
        <v>0.16</v>
      </c>
      <c r="F110" s="52">
        <v>13614</v>
      </c>
    </row>
    <row r="111" spans="1:6" x14ac:dyDescent="0.25">
      <c r="A111" s="48">
        <v>2828</v>
      </c>
      <c r="B111" s="51" t="s">
        <v>1109</v>
      </c>
      <c r="C111" s="45">
        <v>31</v>
      </c>
      <c r="D111" s="52">
        <v>32659</v>
      </c>
      <c r="E111" s="53">
        <v>0.16</v>
      </c>
      <c r="F111" s="52">
        <v>37884</v>
      </c>
    </row>
    <row r="112" spans="1:6" x14ac:dyDescent="0.25">
      <c r="A112" s="48">
        <v>1856</v>
      </c>
      <c r="B112" s="51" t="s">
        <v>1110</v>
      </c>
      <c r="C112" s="45">
        <v>31</v>
      </c>
      <c r="D112" s="52">
        <v>19859</v>
      </c>
      <c r="E112" s="53">
        <v>0.16</v>
      </c>
      <c r="F112" s="52">
        <v>23036</v>
      </c>
    </row>
    <row r="113" spans="1:6" x14ac:dyDescent="0.25">
      <c r="A113" s="48">
        <v>1626</v>
      </c>
      <c r="B113" s="51" t="s">
        <v>1111</v>
      </c>
      <c r="C113" s="45">
        <v>31</v>
      </c>
      <c r="D113" s="52">
        <v>14913</v>
      </c>
      <c r="E113" s="53">
        <v>0.16</v>
      </c>
      <c r="F113" s="52">
        <v>17299</v>
      </c>
    </row>
    <row r="114" spans="1:6" ht="30" x14ac:dyDescent="0.25">
      <c r="A114" s="48">
        <v>2977</v>
      </c>
      <c r="B114" s="51" t="s">
        <v>1112</v>
      </c>
      <c r="C114" s="45">
        <v>31</v>
      </c>
      <c r="D114" s="52">
        <v>73116</v>
      </c>
      <c r="E114" s="53">
        <v>0.16</v>
      </c>
      <c r="F114" s="52">
        <v>84815</v>
      </c>
    </row>
    <row r="115" spans="1:6" ht="30" x14ac:dyDescent="0.25">
      <c r="A115" s="48">
        <v>2830</v>
      </c>
      <c r="B115" s="51" t="s">
        <v>1113</v>
      </c>
      <c r="C115" s="45">
        <v>31</v>
      </c>
      <c r="D115" s="52">
        <v>77947</v>
      </c>
      <c r="E115" s="53">
        <v>0.16</v>
      </c>
      <c r="F115" s="52">
        <v>90419</v>
      </c>
    </row>
    <row r="116" spans="1:6" ht="30" x14ac:dyDescent="0.25">
      <c r="A116" s="48">
        <v>3011</v>
      </c>
      <c r="B116" s="51" t="s">
        <v>1114</v>
      </c>
      <c r="C116" s="45">
        <v>32</v>
      </c>
      <c r="D116" s="52">
        <v>67196</v>
      </c>
      <c r="E116" s="53">
        <v>0.16</v>
      </c>
      <c r="F116" s="52">
        <v>77947</v>
      </c>
    </row>
    <row r="117" spans="1:6" x14ac:dyDescent="0.25">
      <c r="A117" s="48">
        <v>394</v>
      </c>
      <c r="B117" s="51" t="s">
        <v>1115</v>
      </c>
      <c r="C117" s="45">
        <v>32</v>
      </c>
      <c r="D117" s="52">
        <v>20174</v>
      </c>
      <c r="E117" s="53">
        <v>0.16</v>
      </c>
      <c r="F117" s="52">
        <v>23402</v>
      </c>
    </row>
    <row r="118" spans="1:6" x14ac:dyDescent="0.25">
      <c r="A118" s="48">
        <v>399</v>
      </c>
      <c r="B118" s="51" t="s">
        <v>1116</v>
      </c>
      <c r="C118" s="45">
        <v>32</v>
      </c>
      <c r="D118" s="52">
        <v>20174</v>
      </c>
      <c r="E118" s="53">
        <v>0.16</v>
      </c>
      <c r="F118" s="52">
        <v>23402</v>
      </c>
    </row>
    <row r="119" spans="1:6" x14ac:dyDescent="0.25">
      <c r="A119" s="48">
        <v>380</v>
      </c>
      <c r="B119" s="51" t="s">
        <v>1117</v>
      </c>
      <c r="C119" s="45">
        <v>32</v>
      </c>
      <c r="D119" s="52">
        <v>15406</v>
      </c>
      <c r="E119" s="53">
        <v>0.16</v>
      </c>
      <c r="F119" s="52">
        <v>17871</v>
      </c>
    </row>
    <row r="120" spans="1:6" x14ac:dyDescent="0.25">
      <c r="A120" s="48">
        <v>381</v>
      </c>
      <c r="B120" s="51" t="s">
        <v>1118</v>
      </c>
      <c r="C120" s="45">
        <v>32</v>
      </c>
      <c r="D120" s="52">
        <v>17611</v>
      </c>
      <c r="E120" s="53">
        <v>0.16</v>
      </c>
      <c r="F120" s="52">
        <v>20429</v>
      </c>
    </row>
    <row r="121" spans="1:6" x14ac:dyDescent="0.25">
      <c r="A121" s="48">
        <v>391</v>
      </c>
      <c r="B121" s="51" t="s">
        <v>1119</v>
      </c>
      <c r="C121" s="45">
        <v>32</v>
      </c>
      <c r="D121" s="52">
        <v>25519</v>
      </c>
      <c r="E121" s="53">
        <v>0.16</v>
      </c>
      <c r="F121" s="52">
        <v>29602</v>
      </c>
    </row>
    <row r="122" spans="1:6" x14ac:dyDescent="0.25">
      <c r="A122" s="48">
        <v>392</v>
      </c>
      <c r="B122" s="51" t="s">
        <v>1120</v>
      </c>
      <c r="C122" s="45">
        <v>32</v>
      </c>
      <c r="D122" s="52">
        <v>32383</v>
      </c>
      <c r="E122" s="53">
        <v>0.16</v>
      </c>
      <c r="F122" s="52">
        <v>37564</v>
      </c>
    </row>
    <row r="123" spans="1:6" x14ac:dyDescent="0.25">
      <c r="A123" s="48">
        <v>1615</v>
      </c>
      <c r="B123" s="51" t="s">
        <v>1121</v>
      </c>
      <c r="C123" s="45">
        <v>34</v>
      </c>
      <c r="D123" s="52">
        <v>36731</v>
      </c>
      <c r="E123" s="53">
        <v>0.16</v>
      </c>
      <c r="F123" s="52">
        <v>42608</v>
      </c>
    </row>
    <row r="124" spans="1:6" x14ac:dyDescent="0.25">
      <c r="A124" s="48">
        <v>2822</v>
      </c>
      <c r="B124" s="51" t="s">
        <v>1122</v>
      </c>
      <c r="C124" s="45">
        <v>34</v>
      </c>
      <c r="D124" s="52">
        <v>66464</v>
      </c>
      <c r="E124" s="53">
        <v>0.16</v>
      </c>
      <c r="F124" s="52">
        <v>77098</v>
      </c>
    </row>
    <row r="125" spans="1:6" x14ac:dyDescent="0.25">
      <c r="A125" s="48">
        <v>393</v>
      </c>
      <c r="B125" s="51" t="s">
        <v>1123</v>
      </c>
      <c r="C125" s="45">
        <v>34</v>
      </c>
      <c r="D125" s="52">
        <v>30606</v>
      </c>
      <c r="E125" s="53">
        <v>0.16</v>
      </c>
      <c r="F125" s="52">
        <v>35503</v>
      </c>
    </row>
    <row r="126" spans="1:6" x14ac:dyDescent="0.25">
      <c r="A126" s="48">
        <v>379</v>
      </c>
      <c r="B126" s="51" t="s">
        <v>1124</v>
      </c>
      <c r="C126" s="45">
        <v>34</v>
      </c>
      <c r="D126" s="52">
        <v>31117</v>
      </c>
      <c r="E126" s="53">
        <v>0.16</v>
      </c>
      <c r="F126" s="52">
        <v>36096</v>
      </c>
    </row>
    <row r="127" spans="1:6" x14ac:dyDescent="0.25">
      <c r="A127" s="48">
        <v>2981</v>
      </c>
      <c r="B127" s="51" t="s">
        <v>1125</v>
      </c>
      <c r="C127" s="45">
        <v>37</v>
      </c>
      <c r="D127" s="52">
        <v>21460</v>
      </c>
      <c r="E127" s="53">
        <v>0.16</v>
      </c>
      <c r="F127" s="52">
        <v>24894</v>
      </c>
    </row>
    <row r="128" spans="1:6" x14ac:dyDescent="0.25">
      <c r="A128" s="48">
        <v>2904</v>
      </c>
      <c r="B128" s="51" t="s">
        <v>1126</v>
      </c>
      <c r="C128" s="45">
        <v>37</v>
      </c>
      <c r="D128" s="52">
        <v>21460</v>
      </c>
      <c r="E128" s="53">
        <v>0.16</v>
      </c>
      <c r="F128" s="52">
        <v>24894</v>
      </c>
    </row>
    <row r="129" spans="1:6" x14ac:dyDescent="0.25">
      <c r="A129" s="48">
        <v>1881</v>
      </c>
      <c r="B129" s="51" t="s">
        <v>1127</v>
      </c>
      <c r="C129" s="45">
        <v>37</v>
      </c>
      <c r="D129" s="52">
        <v>31092</v>
      </c>
      <c r="E129" s="53">
        <v>0.16</v>
      </c>
      <c r="F129" s="52">
        <v>36067</v>
      </c>
    </row>
    <row r="130" spans="1:6" x14ac:dyDescent="0.25">
      <c r="A130" s="48">
        <v>1699</v>
      </c>
      <c r="B130" s="51" t="s">
        <v>1128</v>
      </c>
      <c r="C130" s="45">
        <v>37</v>
      </c>
      <c r="D130" s="52">
        <v>15675</v>
      </c>
      <c r="E130" s="53">
        <v>0.16</v>
      </c>
      <c r="F130" s="52">
        <v>18183</v>
      </c>
    </row>
    <row r="131" spans="1:6" x14ac:dyDescent="0.25">
      <c r="A131" s="48">
        <v>1703</v>
      </c>
      <c r="B131" s="51" t="s">
        <v>1129</v>
      </c>
      <c r="C131" s="45">
        <v>37</v>
      </c>
      <c r="D131" s="52">
        <v>14204</v>
      </c>
      <c r="E131" s="53">
        <v>0.16</v>
      </c>
      <c r="F131" s="52">
        <v>16477</v>
      </c>
    </row>
    <row r="132" spans="1:6" x14ac:dyDescent="0.25">
      <c r="A132" s="48">
        <v>1698</v>
      </c>
      <c r="B132" s="51" t="s">
        <v>1130</v>
      </c>
      <c r="C132" s="45">
        <v>37</v>
      </c>
      <c r="D132" s="52">
        <v>14690</v>
      </c>
      <c r="E132" s="53">
        <v>0.16</v>
      </c>
      <c r="F132" s="52">
        <v>17040</v>
      </c>
    </row>
    <row r="133" spans="1:6" x14ac:dyDescent="0.25">
      <c r="A133" s="48">
        <v>1700</v>
      </c>
      <c r="B133" s="51" t="s">
        <v>1131</v>
      </c>
      <c r="C133" s="45">
        <v>38</v>
      </c>
      <c r="D133" s="52">
        <v>18348</v>
      </c>
      <c r="E133" s="53">
        <v>0.16</v>
      </c>
      <c r="F133" s="52">
        <v>21284</v>
      </c>
    </row>
    <row r="134" spans="1:6" x14ac:dyDescent="0.25">
      <c r="A134" s="48">
        <v>2826</v>
      </c>
      <c r="B134" s="51" t="s">
        <v>1132</v>
      </c>
      <c r="C134" s="45">
        <v>38</v>
      </c>
      <c r="D134" s="52">
        <v>12261</v>
      </c>
      <c r="E134" s="53">
        <v>0.16</v>
      </c>
      <c r="F134" s="52">
        <v>14223</v>
      </c>
    </row>
    <row r="135" spans="1:6" x14ac:dyDescent="0.25">
      <c r="A135" s="48">
        <v>3071</v>
      </c>
      <c r="B135" s="51" t="s">
        <v>1133</v>
      </c>
      <c r="C135" s="45">
        <v>38</v>
      </c>
      <c r="D135" s="52">
        <v>18851</v>
      </c>
      <c r="E135" s="53">
        <v>0.16</v>
      </c>
      <c r="F135" s="52">
        <v>21867</v>
      </c>
    </row>
    <row r="136" spans="1:6" x14ac:dyDescent="0.25">
      <c r="A136" s="48">
        <v>1735</v>
      </c>
      <c r="B136" s="51" t="s">
        <v>1134</v>
      </c>
      <c r="C136" s="45">
        <v>38</v>
      </c>
      <c r="D136" s="52">
        <v>15189</v>
      </c>
      <c r="E136" s="53">
        <v>0.16</v>
      </c>
      <c r="F136" s="52">
        <v>17619</v>
      </c>
    </row>
    <row r="137" spans="1:6" x14ac:dyDescent="0.25">
      <c r="A137" s="48">
        <v>1783</v>
      </c>
      <c r="B137" s="51" t="s">
        <v>1135</v>
      </c>
      <c r="C137" s="45">
        <v>38</v>
      </c>
      <c r="D137" s="52">
        <v>15189</v>
      </c>
      <c r="E137" s="53">
        <v>0.16</v>
      </c>
      <c r="F137" s="52">
        <v>17619</v>
      </c>
    </row>
    <row r="138" spans="1:6" x14ac:dyDescent="0.25">
      <c r="A138" s="48">
        <v>1704</v>
      </c>
      <c r="B138" s="51" t="s">
        <v>1136</v>
      </c>
      <c r="C138" s="45">
        <v>38</v>
      </c>
      <c r="D138" s="52">
        <v>14486</v>
      </c>
      <c r="E138" s="53">
        <v>0.16</v>
      </c>
      <c r="F138" s="52">
        <v>16804</v>
      </c>
    </row>
    <row r="139" spans="1:6" x14ac:dyDescent="0.25">
      <c r="A139" s="48">
        <v>1781</v>
      </c>
      <c r="B139" s="51" t="s">
        <v>1137</v>
      </c>
      <c r="C139" s="45">
        <v>38</v>
      </c>
      <c r="D139" s="52">
        <v>12759</v>
      </c>
      <c r="E139" s="53">
        <v>0.16</v>
      </c>
      <c r="F139" s="52">
        <v>14800</v>
      </c>
    </row>
    <row r="140" spans="1:6" x14ac:dyDescent="0.25">
      <c r="A140" s="48">
        <v>2982</v>
      </c>
      <c r="B140" s="51" t="s">
        <v>1138</v>
      </c>
      <c r="C140" s="45">
        <v>39</v>
      </c>
      <c r="D140" s="52">
        <v>11767</v>
      </c>
      <c r="E140" s="53">
        <v>0.16</v>
      </c>
      <c r="F140" s="52">
        <v>13650</v>
      </c>
    </row>
    <row r="141" spans="1:6" x14ac:dyDescent="0.25">
      <c r="A141" s="48">
        <v>3143</v>
      </c>
      <c r="B141" s="51" t="s">
        <v>1139</v>
      </c>
      <c r="C141" s="45">
        <v>39</v>
      </c>
      <c r="D141" s="52">
        <v>14690</v>
      </c>
      <c r="E141" s="53">
        <v>0.16</v>
      </c>
      <c r="F141" s="52">
        <v>17040</v>
      </c>
    </row>
    <row r="142" spans="1:6" x14ac:dyDescent="0.25">
      <c r="A142" s="48">
        <v>2983</v>
      </c>
      <c r="B142" s="51" t="s">
        <v>1140</v>
      </c>
      <c r="C142" s="45">
        <v>39</v>
      </c>
      <c r="D142" s="52">
        <v>14396</v>
      </c>
      <c r="E142" s="53">
        <v>0.16</v>
      </c>
      <c r="F142" s="52">
        <v>16699</v>
      </c>
    </row>
    <row r="143" spans="1:6" x14ac:dyDescent="0.25">
      <c r="A143" s="48">
        <v>1780</v>
      </c>
      <c r="B143" s="51" t="s">
        <v>1141</v>
      </c>
      <c r="C143" s="45">
        <v>39</v>
      </c>
      <c r="D143" s="52">
        <v>14460</v>
      </c>
      <c r="E143" s="53">
        <v>0.16</v>
      </c>
      <c r="F143" s="52">
        <v>16774</v>
      </c>
    </row>
    <row r="144" spans="1:6" x14ac:dyDescent="0.25">
      <c r="A144" s="48">
        <v>2985</v>
      </c>
      <c r="B144" s="51" t="s">
        <v>1142</v>
      </c>
      <c r="C144" s="45">
        <v>39</v>
      </c>
      <c r="D144" s="52">
        <v>14504</v>
      </c>
      <c r="E144" s="53">
        <v>0.16</v>
      </c>
      <c r="F144" s="52">
        <v>16825</v>
      </c>
    </row>
    <row r="145" spans="1:6" x14ac:dyDescent="0.25">
      <c r="A145" s="48">
        <v>2984</v>
      </c>
      <c r="B145" s="51" t="s">
        <v>1143</v>
      </c>
      <c r="C145" s="45">
        <v>39</v>
      </c>
      <c r="D145" s="52">
        <v>14294</v>
      </c>
      <c r="E145" s="53">
        <v>0.16</v>
      </c>
      <c r="F145" s="52">
        <v>16581</v>
      </c>
    </row>
    <row r="146" spans="1:6" x14ac:dyDescent="0.25">
      <c r="A146" s="48">
        <v>1701</v>
      </c>
      <c r="B146" s="51" t="s">
        <v>1144</v>
      </c>
      <c r="C146" s="45">
        <v>39</v>
      </c>
      <c r="D146" s="52">
        <v>14690</v>
      </c>
      <c r="E146" s="53">
        <v>0.16</v>
      </c>
      <c r="F146" s="52">
        <v>17040</v>
      </c>
    </row>
    <row r="147" spans="1:6" x14ac:dyDescent="0.25">
      <c r="A147" s="48">
        <v>1702</v>
      </c>
      <c r="B147" s="51" t="s">
        <v>1145</v>
      </c>
      <c r="C147" s="45">
        <v>39</v>
      </c>
      <c r="D147" s="52">
        <v>14690</v>
      </c>
      <c r="E147" s="53">
        <v>0.16</v>
      </c>
      <c r="F147" s="52">
        <v>17040</v>
      </c>
    </row>
    <row r="148" spans="1:6" x14ac:dyDescent="0.25">
      <c r="A148" s="48">
        <v>2823</v>
      </c>
      <c r="B148" s="51" t="s">
        <v>1146</v>
      </c>
      <c r="C148" s="45">
        <v>40</v>
      </c>
      <c r="D148" s="52">
        <v>20821</v>
      </c>
      <c r="E148" s="53">
        <v>0.16</v>
      </c>
      <c r="F148" s="52">
        <v>24152</v>
      </c>
    </row>
    <row r="149" spans="1:6" x14ac:dyDescent="0.25">
      <c r="A149" s="48">
        <v>2824</v>
      </c>
      <c r="B149" s="51" t="s">
        <v>1147</v>
      </c>
      <c r="C149" s="45">
        <v>40</v>
      </c>
      <c r="D149" s="52">
        <v>18877</v>
      </c>
      <c r="E149" s="53">
        <v>0.16</v>
      </c>
      <c r="F149" s="52">
        <v>21897</v>
      </c>
    </row>
    <row r="150" spans="1:6" x14ac:dyDescent="0.25">
      <c r="A150" s="48">
        <v>1707</v>
      </c>
      <c r="B150" s="51" t="s">
        <v>1148</v>
      </c>
      <c r="C150" s="45">
        <v>40</v>
      </c>
      <c r="D150" s="52">
        <v>14511</v>
      </c>
      <c r="E150" s="53">
        <v>0.16</v>
      </c>
      <c r="F150" s="52">
        <v>16833</v>
      </c>
    </row>
    <row r="151" spans="1:6" x14ac:dyDescent="0.25">
      <c r="A151" s="48">
        <v>1709</v>
      </c>
      <c r="B151" s="51" t="s">
        <v>1149</v>
      </c>
      <c r="C151" s="45">
        <v>40</v>
      </c>
      <c r="D151" s="52">
        <v>9532</v>
      </c>
      <c r="E151" s="53">
        <v>0.16</v>
      </c>
      <c r="F151" s="52">
        <v>11057</v>
      </c>
    </row>
    <row r="152" spans="1:6" x14ac:dyDescent="0.25">
      <c r="A152" s="48">
        <v>1708</v>
      </c>
      <c r="B152" s="51" t="s">
        <v>1150</v>
      </c>
      <c r="C152" s="45">
        <v>40</v>
      </c>
      <c r="D152" s="52">
        <v>12747</v>
      </c>
      <c r="E152" s="53">
        <v>0.16</v>
      </c>
      <c r="F152" s="52">
        <v>14787</v>
      </c>
    </row>
    <row r="153" spans="1:6" x14ac:dyDescent="0.25">
      <c r="A153" s="48">
        <v>1712</v>
      </c>
      <c r="B153" s="51" t="s">
        <v>1151</v>
      </c>
      <c r="C153" s="45">
        <v>40</v>
      </c>
      <c r="D153" s="52">
        <v>10018</v>
      </c>
      <c r="E153" s="53">
        <v>0.16</v>
      </c>
      <c r="F153" s="52">
        <v>11621</v>
      </c>
    </row>
    <row r="154" spans="1:6" x14ac:dyDescent="0.25">
      <c r="A154" s="48">
        <v>1716</v>
      </c>
      <c r="B154" s="51" t="s">
        <v>1152</v>
      </c>
      <c r="C154" s="45">
        <v>40</v>
      </c>
      <c r="D154" s="52">
        <v>21324</v>
      </c>
      <c r="E154" s="53">
        <v>0.16</v>
      </c>
      <c r="F154" s="52">
        <v>24736</v>
      </c>
    </row>
    <row r="155" spans="1:6" x14ac:dyDescent="0.25">
      <c r="A155" s="48">
        <v>1717</v>
      </c>
      <c r="B155" s="51" t="s">
        <v>1153</v>
      </c>
      <c r="C155" s="45">
        <v>40</v>
      </c>
      <c r="D155" s="52">
        <v>21810</v>
      </c>
      <c r="E155" s="53">
        <v>0.16</v>
      </c>
      <c r="F155" s="52">
        <v>25300</v>
      </c>
    </row>
    <row r="156" spans="1:6" x14ac:dyDescent="0.25">
      <c r="A156" s="48">
        <v>182</v>
      </c>
      <c r="B156" s="51" t="s">
        <v>1154</v>
      </c>
      <c r="C156" s="45">
        <v>40</v>
      </c>
      <c r="D156" s="52">
        <v>12056</v>
      </c>
      <c r="E156" s="53">
        <v>0.16</v>
      </c>
      <c r="F156" s="52">
        <v>13985</v>
      </c>
    </row>
    <row r="157" spans="1:6" x14ac:dyDescent="0.25">
      <c r="A157" s="48">
        <v>3093</v>
      </c>
      <c r="B157" s="51" t="s">
        <v>1155</v>
      </c>
      <c r="C157" s="45">
        <v>41</v>
      </c>
      <c r="D157" s="52">
        <v>63047</v>
      </c>
      <c r="E157" s="53">
        <v>0.16</v>
      </c>
      <c r="F157" s="52">
        <v>73135</v>
      </c>
    </row>
    <row r="158" spans="1:6" x14ac:dyDescent="0.25">
      <c r="A158" s="48">
        <v>3092</v>
      </c>
      <c r="B158" s="51" t="s">
        <v>1156</v>
      </c>
      <c r="C158" s="45">
        <v>41</v>
      </c>
      <c r="D158" s="52">
        <v>63431</v>
      </c>
      <c r="E158" s="53">
        <v>0.16</v>
      </c>
      <c r="F158" s="52">
        <v>73580</v>
      </c>
    </row>
    <row r="159" spans="1:6" x14ac:dyDescent="0.25">
      <c r="A159" s="48">
        <v>1705</v>
      </c>
      <c r="B159" s="51" t="s">
        <v>1157</v>
      </c>
      <c r="C159" s="45">
        <v>41</v>
      </c>
      <c r="D159" s="52">
        <v>105714</v>
      </c>
      <c r="E159" s="53">
        <v>0.16</v>
      </c>
      <c r="F159" s="52">
        <v>122628</v>
      </c>
    </row>
    <row r="160" spans="1:6" x14ac:dyDescent="0.25">
      <c r="A160" s="48">
        <v>2988</v>
      </c>
      <c r="B160" s="51" t="s">
        <v>1158</v>
      </c>
      <c r="C160" s="45">
        <v>42</v>
      </c>
      <c r="D160" s="52">
        <v>63649</v>
      </c>
      <c r="E160" s="53">
        <v>0.16</v>
      </c>
      <c r="F160" s="52">
        <v>73833</v>
      </c>
    </row>
    <row r="161" spans="1:6" x14ac:dyDescent="0.25">
      <c r="A161" s="48">
        <v>1706</v>
      </c>
      <c r="B161" s="51" t="s">
        <v>1159</v>
      </c>
      <c r="C161" s="45">
        <v>42</v>
      </c>
      <c r="D161" s="52">
        <v>66321</v>
      </c>
      <c r="E161" s="53">
        <v>0.16</v>
      </c>
      <c r="F161" s="52">
        <v>76932</v>
      </c>
    </row>
    <row r="162" spans="1:6" x14ac:dyDescent="0.25">
      <c r="A162" s="48">
        <v>2986</v>
      </c>
      <c r="B162" s="51" t="s">
        <v>1160</v>
      </c>
      <c r="C162" s="45">
        <v>42</v>
      </c>
      <c r="D162" s="52">
        <v>46025</v>
      </c>
      <c r="E162" s="53">
        <v>0.16</v>
      </c>
      <c r="F162" s="52">
        <v>53389</v>
      </c>
    </row>
    <row r="163" spans="1:6" x14ac:dyDescent="0.25">
      <c r="A163" s="48">
        <v>1710</v>
      </c>
      <c r="B163" s="51" t="s">
        <v>1161</v>
      </c>
      <c r="C163" s="45">
        <v>42</v>
      </c>
      <c r="D163" s="52">
        <v>63554</v>
      </c>
      <c r="E163" s="53">
        <v>0.16</v>
      </c>
      <c r="F163" s="52">
        <v>73723</v>
      </c>
    </row>
    <row r="164" spans="1:6" x14ac:dyDescent="0.25">
      <c r="A164" s="48">
        <v>2841</v>
      </c>
      <c r="B164" s="51" t="s">
        <v>1162</v>
      </c>
      <c r="C164" s="45">
        <v>43</v>
      </c>
      <c r="D164" s="52">
        <v>47227</v>
      </c>
      <c r="E164" s="53">
        <v>0.16</v>
      </c>
      <c r="F164" s="52">
        <v>54783</v>
      </c>
    </row>
    <row r="165" spans="1:6" x14ac:dyDescent="0.25">
      <c r="A165" s="48">
        <v>1715</v>
      </c>
      <c r="B165" s="51" t="s">
        <v>1163</v>
      </c>
      <c r="C165" s="45">
        <v>43</v>
      </c>
      <c r="D165" s="52">
        <v>48910</v>
      </c>
      <c r="E165" s="53">
        <v>0.16</v>
      </c>
      <c r="F165" s="52">
        <v>56736</v>
      </c>
    </row>
    <row r="166" spans="1:6" x14ac:dyDescent="0.25">
      <c r="A166" s="48">
        <v>3085</v>
      </c>
      <c r="B166" s="51" t="s">
        <v>1159</v>
      </c>
      <c r="C166" s="45">
        <v>43</v>
      </c>
      <c r="D166" s="52">
        <v>71403</v>
      </c>
      <c r="E166" s="53">
        <v>0.16</v>
      </c>
      <c r="F166" s="52">
        <v>82827</v>
      </c>
    </row>
    <row r="167" spans="1:6" x14ac:dyDescent="0.25">
      <c r="A167" s="48">
        <v>2842</v>
      </c>
      <c r="B167" s="51" t="s">
        <v>1164</v>
      </c>
      <c r="C167" s="45">
        <v>43</v>
      </c>
      <c r="D167" s="52">
        <v>58907</v>
      </c>
      <c r="E167" s="53">
        <v>0.16</v>
      </c>
      <c r="F167" s="52">
        <v>68332</v>
      </c>
    </row>
    <row r="168" spans="1:6" x14ac:dyDescent="0.25">
      <c r="A168" s="48">
        <v>2990</v>
      </c>
      <c r="B168" s="51" t="s">
        <v>1165</v>
      </c>
      <c r="C168" s="45">
        <v>43</v>
      </c>
      <c r="D168" s="52">
        <v>71211</v>
      </c>
      <c r="E168" s="53">
        <v>0.16</v>
      </c>
      <c r="F168" s="52">
        <v>82605</v>
      </c>
    </row>
    <row r="169" spans="1:6" x14ac:dyDescent="0.25">
      <c r="A169" s="48">
        <v>2989</v>
      </c>
      <c r="B169" s="51" t="s">
        <v>1166</v>
      </c>
      <c r="C169" s="45">
        <v>44</v>
      </c>
      <c r="D169" s="52">
        <v>70986</v>
      </c>
      <c r="E169" s="53">
        <v>0.16</v>
      </c>
      <c r="F169" s="52">
        <v>82344</v>
      </c>
    </row>
    <row r="170" spans="1:6" x14ac:dyDescent="0.25">
      <c r="A170" s="48">
        <v>2876</v>
      </c>
      <c r="B170" s="51" t="s">
        <v>1167</v>
      </c>
      <c r="C170" s="45">
        <v>44</v>
      </c>
      <c r="D170" s="52">
        <v>48953</v>
      </c>
      <c r="E170" s="53">
        <v>0.16</v>
      </c>
      <c r="F170" s="52">
        <v>56785</v>
      </c>
    </row>
    <row r="171" spans="1:6" x14ac:dyDescent="0.25">
      <c r="A171" s="48">
        <v>1720</v>
      </c>
      <c r="B171" s="51" t="s">
        <v>1168</v>
      </c>
      <c r="C171" s="45">
        <v>44</v>
      </c>
      <c r="D171" s="52">
        <v>88722</v>
      </c>
      <c r="E171" s="53">
        <v>0.16</v>
      </c>
      <c r="F171" s="52">
        <v>102918</v>
      </c>
    </row>
    <row r="172" spans="1:6" x14ac:dyDescent="0.25">
      <c r="A172" s="48">
        <v>1718</v>
      </c>
      <c r="B172" s="51" t="s">
        <v>1169</v>
      </c>
      <c r="C172" s="45">
        <v>44</v>
      </c>
      <c r="D172" s="52">
        <v>59505</v>
      </c>
      <c r="E172" s="53">
        <v>0.16</v>
      </c>
      <c r="F172" s="52">
        <v>69026</v>
      </c>
    </row>
    <row r="173" spans="1:6" x14ac:dyDescent="0.25">
      <c r="A173" s="48">
        <v>2877</v>
      </c>
      <c r="B173" s="51" t="s">
        <v>1170</v>
      </c>
      <c r="C173" s="45">
        <v>44</v>
      </c>
      <c r="D173" s="52">
        <v>63475</v>
      </c>
      <c r="E173" s="53">
        <v>0.16</v>
      </c>
      <c r="F173" s="52">
        <v>73631</v>
      </c>
    </row>
    <row r="174" spans="1:6" x14ac:dyDescent="0.25">
      <c r="A174" s="48">
        <v>1714</v>
      </c>
      <c r="B174" s="51" t="s">
        <v>1171</v>
      </c>
      <c r="C174" s="45">
        <v>45</v>
      </c>
      <c r="D174" s="52">
        <v>75687</v>
      </c>
      <c r="E174" s="53">
        <v>0.16</v>
      </c>
      <c r="F174" s="52">
        <v>87797</v>
      </c>
    </row>
    <row r="175" spans="1:6" x14ac:dyDescent="0.25">
      <c r="A175" s="48">
        <v>2817</v>
      </c>
      <c r="B175" s="51" t="s">
        <v>1172</v>
      </c>
      <c r="C175" s="45">
        <v>45</v>
      </c>
      <c r="D175" s="52">
        <v>65866</v>
      </c>
      <c r="E175" s="53">
        <v>0.16</v>
      </c>
      <c r="F175" s="52">
        <v>76405</v>
      </c>
    </row>
    <row r="176" spans="1:6" x14ac:dyDescent="0.25">
      <c r="A176" s="48">
        <v>2843</v>
      </c>
      <c r="B176" s="51" t="s">
        <v>1173</v>
      </c>
      <c r="C176" s="45">
        <v>45</v>
      </c>
      <c r="D176" s="52">
        <v>105528</v>
      </c>
      <c r="E176" s="53">
        <v>0.16</v>
      </c>
      <c r="F176" s="52">
        <v>122412</v>
      </c>
    </row>
    <row r="177" spans="1:6" x14ac:dyDescent="0.25">
      <c r="A177" s="48">
        <v>2987</v>
      </c>
      <c r="B177" s="51" t="s">
        <v>1174</v>
      </c>
      <c r="C177" s="45">
        <v>45</v>
      </c>
      <c r="D177" s="52">
        <v>63756</v>
      </c>
      <c r="E177" s="53">
        <v>0.16</v>
      </c>
      <c r="F177" s="52">
        <v>73957</v>
      </c>
    </row>
    <row r="178" spans="1:6" x14ac:dyDescent="0.25">
      <c r="A178" s="48">
        <v>2993</v>
      </c>
      <c r="B178" s="51" t="s">
        <v>1175</v>
      </c>
      <c r="C178" s="45">
        <v>46</v>
      </c>
      <c r="D178" s="52">
        <v>116781</v>
      </c>
      <c r="E178" s="53">
        <v>0.16</v>
      </c>
      <c r="F178" s="52">
        <v>135466</v>
      </c>
    </row>
    <row r="179" spans="1:6" x14ac:dyDescent="0.25">
      <c r="A179" s="48">
        <v>2903</v>
      </c>
      <c r="B179" s="51" t="s">
        <v>1176</v>
      </c>
      <c r="C179" s="45">
        <v>46</v>
      </c>
      <c r="D179" s="52">
        <v>66531</v>
      </c>
      <c r="E179" s="53">
        <v>0.16</v>
      </c>
      <c r="F179" s="52">
        <v>77176</v>
      </c>
    </row>
    <row r="180" spans="1:6" x14ac:dyDescent="0.25">
      <c r="A180" s="48">
        <v>2994</v>
      </c>
      <c r="B180" s="51" t="s">
        <v>1177</v>
      </c>
      <c r="C180" s="45">
        <v>46</v>
      </c>
      <c r="D180" s="52">
        <v>148491</v>
      </c>
      <c r="E180" s="53">
        <v>0.16</v>
      </c>
      <c r="F180" s="52">
        <v>172250</v>
      </c>
    </row>
    <row r="181" spans="1:6" x14ac:dyDescent="0.25">
      <c r="A181" s="48">
        <v>1635</v>
      </c>
      <c r="B181" s="51" t="s">
        <v>1178</v>
      </c>
      <c r="C181" s="45">
        <v>47</v>
      </c>
      <c r="D181" s="52">
        <v>20578</v>
      </c>
      <c r="E181" s="53">
        <v>0.16</v>
      </c>
      <c r="F181" s="52">
        <v>23870</v>
      </c>
    </row>
    <row r="182" spans="1:6" x14ac:dyDescent="0.25">
      <c r="A182" s="48">
        <v>1643</v>
      </c>
      <c r="B182" s="51" t="s">
        <v>1179</v>
      </c>
      <c r="C182" s="45">
        <v>47</v>
      </c>
      <c r="D182" s="52">
        <v>19363</v>
      </c>
      <c r="E182" s="53">
        <v>0.16</v>
      </c>
      <c r="F182" s="52">
        <v>22461</v>
      </c>
    </row>
    <row r="183" spans="1:6" x14ac:dyDescent="0.25">
      <c r="A183" s="48">
        <v>1695</v>
      </c>
      <c r="B183" s="51" t="s">
        <v>1180</v>
      </c>
      <c r="C183" s="45">
        <v>47</v>
      </c>
      <c r="D183" s="52">
        <v>18378</v>
      </c>
      <c r="E183" s="53">
        <v>0.16</v>
      </c>
      <c r="F183" s="52">
        <v>21318</v>
      </c>
    </row>
    <row r="184" spans="1:6" x14ac:dyDescent="0.25">
      <c r="A184" s="48">
        <v>1640</v>
      </c>
      <c r="B184" s="51" t="s">
        <v>1181</v>
      </c>
      <c r="C184" s="45">
        <v>47</v>
      </c>
      <c r="D184" s="52">
        <v>27219</v>
      </c>
      <c r="E184" s="53">
        <v>0.16</v>
      </c>
      <c r="F184" s="52">
        <v>31574</v>
      </c>
    </row>
    <row r="185" spans="1:6" x14ac:dyDescent="0.25">
      <c r="A185" s="48">
        <v>1642</v>
      </c>
      <c r="B185" s="51" t="s">
        <v>1182</v>
      </c>
      <c r="C185" s="45">
        <v>47</v>
      </c>
      <c r="D185" s="52">
        <v>19363</v>
      </c>
      <c r="E185" s="53">
        <v>0.16</v>
      </c>
      <c r="F185" s="52">
        <v>22461</v>
      </c>
    </row>
    <row r="186" spans="1:6" x14ac:dyDescent="0.25">
      <c r="A186" s="48">
        <v>1641</v>
      </c>
      <c r="B186" s="51" t="s">
        <v>1183</v>
      </c>
      <c r="C186" s="45">
        <v>47</v>
      </c>
      <c r="D186" s="52">
        <v>20322</v>
      </c>
      <c r="E186" s="53">
        <v>0.16</v>
      </c>
      <c r="F186" s="52">
        <v>23574</v>
      </c>
    </row>
    <row r="187" spans="1:6" x14ac:dyDescent="0.25">
      <c r="A187" s="48">
        <v>1634</v>
      </c>
      <c r="B187" s="51" t="s">
        <v>1184</v>
      </c>
      <c r="C187" s="45">
        <v>48</v>
      </c>
      <c r="D187" s="52">
        <v>17411</v>
      </c>
      <c r="E187" s="53">
        <v>0.16</v>
      </c>
      <c r="F187" s="52">
        <v>20197</v>
      </c>
    </row>
    <row r="188" spans="1:6" x14ac:dyDescent="0.25">
      <c r="A188" s="48">
        <v>1637</v>
      </c>
      <c r="B188" s="51" t="s">
        <v>1185</v>
      </c>
      <c r="C188" s="45">
        <v>48</v>
      </c>
      <c r="D188" s="52">
        <v>14721</v>
      </c>
      <c r="E188" s="53">
        <v>0.16</v>
      </c>
      <c r="F188" s="52">
        <v>17076</v>
      </c>
    </row>
    <row r="189" spans="1:6" x14ac:dyDescent="0.25">
      <c r="A189" s="48">
        <v>1647</v>
      </c>
      <c r="B189" s="51" t="s">
        <v>1186</v>
      </c>
      <c r="C189" s="45">
        <v>48</v>
      </c>
      <c r="D189" s="52">
        <v>10258</v>
      </c>
      <c r="E189" s="53">
        <v>0.16</v>
      </c>
      <c r="F189" s="52">
        <v>11899</v>
      </c>
    </row>
    <row r="190" spans="1:6" x14ac:dyDescent="0.25">
      <c r="A190" s="48">
        <v>1782</v>
      </c>
      <c r="B190" s="51" t="s">
        <v>1187</v>
      </c>
      <c r="C190" s="45">
        <v>48</v>
      </c>
      <c r="D190" s="52">
        <v>18365</v>
      </c>
      <c r="E190" s="53">
        <v>0.16</v>
      </c>
      <c r="F190" s="52">
        <v>21303</v>
      </c>
    </row>
    <row r="191" spans="1:6" x14ac:dyDescent="0.25">
      <c r="A191" s="48">
        <v>1658</v>
      </c>
      <c r="B191" s="51" t="s">
        <v>1188</v>
      </c>
      <c r="C191" s="45">
        <v>48</v>
      </c>
      <c r="D191" s="52">
        <v>28716</v>
      </c>
      <c r="E191" s="53">
        <v>0.16</v>
      </c>
      <c r="F191" s="52">
        <v>33311</v>
      </c>
    </row>
    <row r="192" spans="1:6" x14ac:dyDescent="0.25">
      <c r="A192" s="48">
        <v>1887</v>
      </c>
      <c r="B192" s="51" t="s">
        <v>1189</v>
      </c>
      <c r="C192" s="45">
        <v>48</v>
      </c>
      <c r="D192" s="52">
        <v>26900</v>
      </c>
      <c r="E192" s="53">
        <v>0.16</v>
      </c>
      <c r="F192" s="52">
        <v>31204</v>
      </c>
    </row>
    <row r="193" spans="1:6" x14ac:dyDescent="0.25">
      <c r="A193" s="48">
        <v>1889</v>
      </c>
      <c r="B193" s="51" t="s">
        <v>1190</v>
      </c>
      <c r="C193" s="45">
        <v>48</v>
      </c>
      <c r="D193" s="52">
        <v>26874</v>
      </c>
      <c r="E193" s="53">
        <v>0.16</v>
      </c>
      <c r="F193" s="52">
        <v>31174</v>
      </c>
    </row>
    <row r="194" spans="1:6" x14ac:dyDescent="0.25">
      <c r="A194" s="48">
        <v>1816</v>
      </c>
      <c r="B194" s="51" t="s">
        <v>1191</v>
      </c>
      <c r="C194" s="45">
        <v>49</v>
      </c>
      <c r="D194" s="52">
        <v>50830</v>
      </c>
      <c r="E194" s="53">
        <v>0.16</v>
      </c>
      <c r="F194" s="52">
        <v>58963</v>
      </c>
    </row>
    <row r="195" spans="1:6" x14ac:dyDescent="0.25">
      <c r="A195" s="48">
        <v>1833</v>
      </c>
      <c r="B195" s="51" t="s">
        <v>1192</v>
      </c>
      <c r="C195" s="45">
        <v>49</v>
      </c>
      <c r="D195" s="52">
        <v>33659</v>
      </c>
      <c r="E195" s="53">
        <v>0.16</v>
      </c>
      <c r="F195" s="52">
        <v>39044</v>
      </c>
    </row>
    <row r="196" spans="1:6" x14ac:dyDescent="0.25">
      <c r="A196" s="48">
        <v>3144</v>
      </c>
      <c r="B196" s="51" t="s">
        <v>1193</v>
      </c>
      <c r="C196" s="45">
        <v>49</v>
      </c>
      <c r="D196" s="52">
        <v>14217</v>
      </c>
      <c r="E196" s="53">
        <v>0.16</v>
      </c>
      <c r="F196" s="52">
        <v>16492</v>
      </c>
    </row>
    <row r="197" spans="1:6" x14ac:dyDescent="0.25">
      <c r="A197" s="48">
        <v>1856</v>
      </c>
      <c r="B197" s="51" t="s">
        <v>1194</v>
      </c>
      <c r="C197" s="45">
        <v>49</v>
      </c>
      <c r="D197" s="52">
        <v>21989</v>
      </c>
      <c r="E197" s="53">
        <v>0.16</v>
      </c>
      <c r="F197" s="52">
        <v>25507</v>
      </c>
    </row>
    <row r="198" spans="1:6" x14ac:dyDescent="0.25">
      <c r="A198" s="48">
        <v>1713</v>
      </c>
      <c r="B198" s="51" t="s">
        <v>1195</v>
      </c>
      <c r="C198" s="45">
        <v>49</v>
      </c>
      <c r="D198" s="52">
        <v>15680</v>
      </c>
      <c r="E198" s="53">
        <v>0.16</v>
      </c>
      <c r="F198" s="52">
        <v>18189</v>
      </c>
    </row>
    <row r="199" spans="1:6" x14ac:dyDescent="0.25">
      <c r="A199" s="48">
        <v>2854</v>
      </c>
      <c r="B199" s="51" t="s">
        <v>1196</v>
      </c>
      <c r="C199" s="45">
        <v>50</v>
      </c>
      <c r="D199" s="52">
        <v>19381</v>
      </c>
      <c r="E199" s="53">
        <v>0.16</v>
      </c>
      <c r="F199" s="52">
        <v>22482</v>
      </c>
    </row>
    <row r="200" spans="1:6" x14ac:dyDescent="0.25">
      <c r="A200" s="48">
        <v>2803</v>
      </c>
      <c r="B200" s="51" t="s">
        <v>1197</v>
      </c>
      <c r="C200" s="45">
        <v>50</v>
      </c>
      <c r="D200" s="52">
        <v>30168</v>
      </c>
      <c r="E200" s="53">
        <v>0.16</v>
      </c>
      <c r="F200" s="52">
        <v>34995</v>
      </c>
    </row>
    <row r="201" spans="1:6" x14ac:dyDescent="0.25">
      <c r="A201" s="48">
        <v>2809</v>
      </c>
      <c r="B201" s="51" t="s">
        <v>1198</v>
      </c>
      <c r="C201" s="45">
        <v>50</v>
      </c>
      <c r="D201" s="52">
        <v>28429</v>
      </c>
      <c r="E201" s="53">
        <v>0.16</v>
      </c>
      <c r="F201" s="52">
        <v>32978</v>
      </c>
    </row>
    <row r="202" spans="1:6" x14ac:dyDescent="0.25">
      <c r="A202" s="48">
        <v>1636</v>
      </c>
      <c r="B202" s="51" t="s">
        <v>1199</v>
      </c>
      <c r="C202" s="45">
        <v>50</v>
      </c>
      <c r="D202" s="52">
        <v>28470</v>
      </c>
      <c r="E202" s="53">
        <v>0.16</v>
      </c>
      <c r="F202" s="52">
        <v>33025</v>
      </c>
    </row>
    <row r="203" spans="1:6" x14ac:dyDescent="0.25">
      <c r="A203" s="48">
        <v>1648</v>
      </c>
      <c r="B203" s="51" t="s">
        <v>1200</v>
      </c>
      <c r="C203" s="45">
        <v>50</v>
      </c>
      <c r="D203" s="52">
        <v>36253</v>
      </c>
      <c r="E203" s="53">
        <v>0.16</v>
      </c>
      <c r="F203" s="52">
        <v>42053</v>
      </c>
    </row>
    <row r="204" spans="1:6" x14ac:dyDescent="0.25">
      <c r="A204" s="48">
        <v>1639</v>
      </c>
      <c r="B204" s="51" t="s">
        <v>1201</v>
      </c>
      <c r="C204" s="45">
        <v>51</v>
      </c>
      <c r="D204" s="52">
        <v>33764</v>
      </c>
      <c r="E204" s="53">
        <v>0.16</v>
      </c>
      <c r="F204" s="52">
        <v>39166</v>
      </c>
    </row>
    <row r="205" spans="1:6" x14ac:dyDescent="0.25">
      <c r="A205" s="48">
        <v>1668</v>
      </c>
      <c r="B205" s="51" t="s">
        <v>1202</v>
      </c>
      <c r="C205" s="45">
        <v>51</v>
      </c>
      <c r="D205" s="52">
        <v>36194</v>
      </c>
      <c r="E205" s="53">
        <v>0.16</v>
      </c>
      <c r="F205" s="52">
        <v>41985</v>
      </c>
    </row>
    <row r="206" spans="1:6" x14ac:dyDescent="0.25">
      <c r="A206" s="48">
        <v>1666</v>
      </c>
      <c r="B206" s="51" t="s">
        <v>1203</v>
      </c>
      <c r="C206" s="45">
        <v>51</v>
      </c>
      <c r="D206" s="52">
        <v>36245</v>
      </c>
      <c r="E206" s="53">
        <v>0.16</v>
      </c>
      <c r="F206" s="52">
        <v>42044</v>
      </c>
    </row>
    <row r="207" spans="1:6" x14ac:dyDescent="0.25">
      <c r="A207" s="48">
        <v>1633</v>
      </c>
      <c r="B207" s="51" t="s">
        <v>1204</v>
      </c>
      <c r="C207" s="45">
        <v>51</v>
      </c>
      <c r="D207" s="52">
        <v>22782</v>
      </c>
      <c r="E207" s="53">
        <v>0.16</v>
      </c>
      <c r="F207" s="52">
        <v>26427</v>
      </c>
    </row>
    <row r="208" spans="1:6" x14ac:dyDescent="0.25">
      <c r="A208" s="48">
        <v>1671</v>
      </c>
      <c r="B208" s="51" t="s">
        <v>1205</v>
      </c>
      <c r="C208" s="45">
        <v>51</v>
      </c>
      <c r="D208" s="52">
        <v>22534</v>
      </c>
      <c r="E208" s="53">
        <v>0.16</v>
      </c>
      <c r="F208" s="52">
        <v>26139</v>
      </c>
    </row>
    <row r="209" spans="1:6" x14ac:dyDescent="0.25">
      <c r="A209" s="48">
        <v>1644</v>
      </c>
      <c r="B209" s="51" t="s">
        <v>1206</v>
      </c>
      <c r="C209" s="45">
        <v>52</v>
      </c>
      <c r="D209" s="52">
        <v>87039</v>
      </c>
      <c r="E209" s="53">
        <v>0.16</v>
      </c>
      <c r="F209" s="52">
        <v>100965</v>
      </c>
    </row>
    <row r="210" spans="1:6" x14ac:dyDescent="0.25">
      <c r="A210" s="48">
        <v>2900</v>
      </c>
      <c r="B210" s="51" t="s">
        <v>1207</v>
      </c>
      <c r="C210" s="45">
        <v>52</v>
      </c>
      <c r="D210" s="52">
        <v>87472</v>
      </c>
      <c r="E210" s="53">
        <v>0.16</v>
      </c>
      <c r="F210" s="52">
        <v>101468</v>
      </c>
    </row>
    <row r="211" spans="1:6" x14ac:dyDescent="0.25">
      <c r="A211" s="48">
        <v>3007</v>
      </c>
      <c r="B211" s="51" t="s">
        <v>1208</v>
      </c>
      <c r="C211" s="45">
        <v>52</v>
      </c>
      <c r="D211" s="52">
        <v>55224</v>
      </c>
      <c r="E211" s="53">
        <v>0.16</v>
      </c>
      <c r="F211" s="52">
        <v>64060</v>
      </c>
    </row>
    <row r="212" spans="1:6" x14ac:dyDescent="0.25">
      <c r="A212" s="48">
        <v>2899</v>
      </c>
      <c r="B212" s="51" t="s">
        <v>1209</v>
      </c>
      <c r="C212" s="45">
        <v>52</v>
      </c>
      <c r="D212" s="52">
        <v>55012</v>
      </c>
      <c r="E212" s="53">
        <v>0.16</v>
      </c>
      <c r="F212" s="52">
        <v>63814</v>
      </c>
    </row>
    <row r="213" spans="1:6" x14ac:dyDescent="0.25">
      <c r="A213" s="48">
        <v>1741</v>
      </c>
      <c r="B213" s="51" t="s">
        <v>1210</v>
      </c>
      <c r="C213" s="45">
        <v>53</v>
      </c>
      <c r="D213" s="52">
        <v>101937</v>
      </c>
      <c r="E213" s="53">
        <v>0.16</v>
      </c>
      <c r="F213" s="52">
        <v>118247</v>
      </c>
    </row>
    <row r="214" spans="1:6" x14ac:dyDescent="0.25">
      <c r="A214" s="48">
        <v>3006</v>
      </c>
      <c r="B214" s="51" t="s">
        <v>1211</v>
      </c>
      <c r="C214" s="45">
        <v>53</v>
      </c>
      <c r="D214" s="52">
        <v>51848</v>
      </c>
      <c r="E214" s="53">
        <v>0.16</v>
      </c>
      <c r="F214" s="52">
        <v>60144</v>
      </c>
    </row>
    <row r="215" spans="1:6" x14ac:dyDescent="0.25">
      <c r="A215" s="48">
        <v>3005</v>
      </c>
      <c r="B215" s="51" t="s">
        <v>1212</v>
      </c>
      <c r="C215" s="45">
        <v>53</v>
      </c>
      <c r="D215" s="52">
        <v>56301</v>
      </c>
      <c r="E215" s="53">
        <v>0.16</v>
      </c>
      <c r="F215" s="52">
        <v>65309</v>
      </c>
    </row>
    <row r="216" spans="1:6" x14ac:dyDescent="0.25">
      <c r="A216" s="48">
        <v>1743</v>
      </c>
      <c r="B216" s="51" t="s">
        <v>1213</v>
      </c>
      <c r="C216" s="45">
        <v>53</v>
      </c>
      <c r="D216" s="52">
        <v>84837</v>
      </c>
      <c r="E216" s="53">
        <v>0.16</v>
      </c>
      <c r="F216" s="52">
        <v>98411</v>
      </c>
    </row>
    <row r="217" spans="1:6" x14ac:dyDescent="0.25">
      <c r="A217" s="48">
        <v>1719</v>
      </c>
      <c r="B217" s="51" t="s">
        <v>1214</v>
      </c>
      <c r="C217" s="45">
        <v>54</v>
      </c>
      <c r="D217" s="52">
        <v>80426</v>
      </c>
      <c r="E217" s="53">
        <v>0.16</v>
      </c>
      <c r="F217" s="52">
        <v>93294</v>
      </c>
    </row>
    <row r="218" spans="1:6" x14ac:dyDescent="0.25">
      <c r="A218" s="48">
        <v>1645</v>
      </c>
      <c r="B218" s="51" t="s">
        <v>1215</v>
      </c>
      <c r="C218" s="45">
        <v>54</v>
      </c>
      <c r="D218" s="52">
        <v>116018</v>
      </c>
      <c r="E218" s="53">
        <v>0.16</v>
      </c>
      <c r="F218" s="52">
        <v>134581</v>
      </c>
    </row>
    <row r="219" spans="1:6" x14ac:dyDescent="0.25">
      <c r="A219" s="48">
        <v>1731</v>
      </c>
      <c r="B219" s="51" t="s">
        <v>1216</v>
      </c>
      <c r="C219" s="45">
        <v>54</v>
      </c>
      <c r="D219" s="52">
        <v>49050</v>
      </c>
      <c r="E219" s="53">
        <v>0.16</v>
      </c>
      <c r="F219" s="52">
        <v>56898</v>
      </c>
    </row>
    <row r="220" spans="1:6" x14ac:dyDescent="0.25">
      <c r="A220" s="48">
        <v>1732</v>
      </c>
      <c r="B220" s="51" t="s">
        <v>1217</v>
      </c>
      <c r="C220" s="45">
        <v>54</v>
      </c>
      <c r="D220" s="52">
        <v>71099</v>
      </c>
      <c r="E220" s="53">
        <v>0.16</v>
      </c>
      <c r="F220" s="52">
        <v>82475</v>
      </c>
    </row>
    <row r="221" spans="1:6" x14ac:dyDescent="0.25">
      <c r="A221" s="48">
        <v>1730</v>
      </c>
      <c r="B221" s="51" t="s">
        <v>1218</v>
      </c>
      <c r="C221" s="45">
        <v>55</v>
      </c>
      <c r="D221" s="52">
        <v>143092</v>
      </c>
      <c r="E221" s="53">
        <v>0.16</v>
      </c>
      <c r="F221" s="52">
        <v>165987</v>
      </c>
    </row>
    <row r="222" spans="1:6" x14ac:dyDescent="0.25">
      <c r="A222" s="48">
        <v>1742</v>
      </c>
      <c r="B222" s="51" t="s">
        <v>1219</v>
      </c>
      <c r="C222" s="45">
        <v>55</v>
      </c>
      <c r="D222" s="52">
        <v>117292</v>
      </c>
      <c r="E222" s="53">
        <v>0.16</v>
      </c>
      <c r="F222" s="52">
        <v>136059</v>
      </c>
    </row>
    <row r="223" spans="1:6" x14ac:dyDescent="0.25">
      <c r="A223" s="48">
        <v>3000</v>
      </c>
      <c r="B223" s="51" t="s">
        <v>1220</v>
      </c>
      <c r="C223" s="45">
        <v>55</v>
      </c>
      <c r="D223" s="52">
        <v>124693</v>
      </c>
      <c r="E223" s="53">
        <v>0.16</v>
      </c>
      <c r="F223" s="52">
        <v>144644</v>
      </c>
    </row>
    <row r="224" spans="1:6" x14ac:dyDescent="0.25">
      <c r="A224" s="48">
        <v>3024</v>
      </c>
      <c r="B224" s="51" t="s">
        <v>1221</v>
      </c>
      <c r="C224" s="45">
        <v>56</v>
      </c>
      <c r="D224" s="52">
        <v>135542</v>
      </c>
      <c r="E224" s="53">
        <v>0.16</v>
      </c>
      <c r="F224" s="52">
        <v>157229</v>
      </c>
    </row>
    <row r="225" spans="1:6" x14ac:dyDescent="0.25">
      <c r="A225" s="48">
        <v>3023</v>
      </c>
      <c r="B225" s="51" t="s">
        <v>1222</v>
      </c>
      <c r="C225" s="45">
        <v>56</v>
      </c>
      <c r="D225" s="52">
        <v>243157</v>
      </c>
      <c r="E225" s="53">
        <v>0.16</v>
      </c>
      <c r="F225" s="52">
        <v>282062</v>
      </c>
    </row>
    <row r="226" spans="1:6" x14ac:dyDescent="0.25">
      <c r="A226" s="48">
        <v>3022</v>
      </c>
      <c r="B226" s="51" t="s">
        <v>1223</v>
      </c>
      <c r="C226" s="45">
        <v>56</v>
      </c>
      <c r="D226" s="52">
        <v>374029</v>
      </c>
      <c r="E226" s="53">
        <v>0.16</v>
      </c>
      <c r="F226" s="52">
        <v>433874</v>
      </c>
    </row>
    <row r="227" spans="1:6" x14ac:dyDescent="0.25">
      <c r="A227" s="48">
        <v>872</v>
      </c>
      <c r="B227" s="51" t="s">
        <v>1224</v>
      </c>
      <c r="C227" s="45">
        <v>59</v>
      </c>
      <c r="D227" s="52">
        <v>579494</v>
      </c>
      <c r="E227" s="53">
        <v>0.16</v>
      </c>
      <c r="F227" s="52">
        <v>672213</v>
      </c>
    </row>
    <row r="228" spans="1:6" x14ac:dyDescent="0.25">
      <c r="A228" s="48">
        <v>871</v>
      </c>
      <c r="B228" s="51" t="s">
        <v>1225</v>
      </c>
      <c r="C228" s="45">
        <v>59</v>
      </c>
      <c r="D228" s="52">
        <v>452248</v>
      </c>
      <c r="E228" s="53">
        <v>0.16</v>
      </c>
      <c r="F228" s="52">
        <v>524608</v>
      </c>
    </row>
    <row r="229" spans="1:6" ht="30" x14ac:dyDescent="0.25">
      <c r="A229" s="48">
        <v>873</v>
      </c>
      <c r="B229" s="51" t="s">
        <v>1226</v>
      </c>
      <c r="C229" s="45">
        <v>59</v>
      </c>
      <c r="D229" s="52">
        <v>74705</v>
      </c>
      <c r="E229" s="53">
        <v>0.16</v>
      </c>
      <c r="F229" s="52">
        <v>86658</v>
      </c>
    </row>
    <row r="230" spans="1:6" ht="30" x14ac:dyDescent="0.25">
      <c r="A230" s="48">
        <v>881</v>
      </c>
      <c r="B230" s="51" t="s">
        <v>1227</v>
      </c>
      <c r="C230" s="45">
        <v>59</v>
      </c>
      <c r="D230" s="52">
        <v>163695</v>
      </c>
      <c r="E230" s="53">
        <v>0.16</v>
      </c>
      <c r="F230" s="52">
        <v>189886</v>
      </c>
    </row>
    <row r="231" spans="1:6" ht="30" x14ac:dyDescent="0.25">
      <c r="A231" s="48">
        <v>2907</v>
      </c>
      <c r="B231" s="51" t="s">
        <v>1228</v>
      </c>
      <c r="C231" s="45">
        <v>60</v>
      </c>
      <c r="D231" s="52">
        <v>184038</v>
      </c>
      <c r="E231" s="53">
        <v>0.16</v>
      </c>
      <c r="F231" s="52">
        <v>213484</v>
      </c>
    </row>
    <row r="232" spans="1:6" x14ac:dyDescent="0.25">
      <c r="A232" s="48">
        <v>905</v>
      </c>
      <c r="B232" s="51" t="s">
        <v>1229</v>
      </c>
      <c r="C232" s="45">
        <v>60</v>
      </c>
      <c r="D232" s="52">
        <v>106740</v>
      </c>
      <c r="E232" s="53">
        <v>0.16</v>
      </c>
      <c r="F232" s="52">
        <v>123818</v>
      </c>
    </row>
    <row r="233" spans="1:6" x14ac:dyDescent="0.25">
      <c r="A233" s="48">
        <v>892</v>
      </c>
      <c r="B233" s="51" t="s">
        <v>1230</v>
      </c>
      <c r="C233" s="45">
        <v>60</v>
      </c>
      <c r="D233" s="52">
        <v>65380</v>
      </c>
      <c r="E233" s="53">
        <v>0.16</v>
      </c>
      <c r="F233" s="52">
        <v>75841</v>
      </c>
    </row>
    <row r="234" spans="1:6" x14ac:dyDescent="0.25">
      <c r="A234" s="48">
        <v>891</v>
      </c>
      <c r="B234" s="51" t="s">
        <v>1231</v>
      </c>
      <c r="C234" s="45">
        <v>60</v>
      </c>
      <c r="D234" s="52">
        <v>165511</v>
      </c>
      <c r="E234" s="53">
        <v>0.16</v>
      </c>
      <c r="F234" s="52">
        <v>191993</v>
      </c>
    </row>
    <row r="235" spans="1:6" ht="30" x14ac:dyDescent="0.25">
      <c r="A235" s="48">
        <v>904</v>
      </c>
      <c r="B235" s="51" t="s">
        <v>1232</v>
      </c>
      <c r="C235" s="45">
        <v>60</v>
      </c>
      <c r="D235" s="52">
        <v>112492</v>
      </c>
      <c r="E235" s="53">
        <v>0.16</v>
      </c>
      <c r="F235" s="52">
        <v>130491</v>
      </c>
    </row>
    <row r="236" spans="1:6" ht="30" x14ac:dyDescent="0.25">
      <c r="A236" s="48">
        <v>896</v>
      </c>
      <c r="B236" s="51" t="s">
        <v>1233</v>
      </c>
      <c r="C236" s="45">
        <v>60</v>
      </c>
      <c r="D236" s="52">
        <v>103359</v>
      </c>
      <c r="E236" s="53">
        <v>0.16</v>
      </c>
      <c r="F236" s="52">
        <v>119896</v>
      </c>
    </row>
    <row r="237" spans="1:6" ht="30" x14ac:dyDescent="0.25">
      <c r="A237" s="48">
        <v>888</v>
      </c>
      <c r="B237" s="51" t="s">
        <v>1234</v>
      </c>
      <c r="C237" s="45">
        <v>60</v>
      </c>
      <c r="D237" s="52">
        <v>181774</v>
      </c>
      <c r="E237" s="53">
        <v>0.16</v>
      </c>
      <c r="F237" s="52">
        <v>210858</v>
      </c>
    </row>
    <row r="238" spans="1:6" x14ac:dyDescent="0.25">
      <c r="A238" s="48">
        <v>900</v>
      </c>
      <c r="B238" s="51" t="s">
        <v>1235</v>
      </c>
      <c r="C238" s="45">
        <v>61</v>
      </c>
      <c r="D238" s="52">
        <v>88397</v>
      </c>
      <c r="E238" s="53">
        <v>0.16</v>
      </c>
      <c r="F238" s="52">
        <v>102541</v>
      </c>
    </row>
    <row r="239" spans="1:6" x14ac:dyDescent="0.25">
      <c r="A239" s="48">
        <v>885</v>
      </c>
      <c r="B239" s="51" t="s">
        <v>1236</v>
      </c>
      <c r="C239" s="45">
        <v>61</v>
      </c>
      <c r="D239" s="52">
        <v>107019</v>
      </c>
      <c r="E239" s="53">
        <v>0.16</v>
      </c>
      <c r="F239" s="52">
        <v>124142</v>
      </c>
    </row>
    <row r="240" spans="1:6" x14ac:dyDescent="0.25">
      <c r="A240" s="48">
        <v>902</v>
      </c>
      <c r="B240" s="51" t="s">
        <v>1237</v>
      </c>
      <c r="C240" s="45">
        <v>61</v>
      </c>
      <c r="D240" s="52">
        <v>55370</v>
      </c>
      <c r="E240" s="53">
        <v>0.16</v>
      </c>
      <c r="F240" s="52">
        <v>64229</v>
      </c>
    </row>
    <row r="241" spans="1:6" x14ac:dyDescent="0.25">
      <c r="A241" s="48">
        <v>903</v>
      </c>
      <c r="B241" s="51" t="s">
        <v>1238</v>
      </c>
      <c r="C241" s="45">
        <v>61</v>
      </c>
      <c r="D241" s="52">
        <v>94446</v>
      </c>
      <c r="E241" s="53">
        <v>0.16</v>
      </c>
      <c r="F241" s="52">
        <v>109557</v>
      </c>
    </row>
    <row r="242" spans="1:6" x14ac:dyDescent="0.25">
      <c r="A242" s="48">
        <v>899</v>
      </c>
      <c r="B242" s="51" t="s">
        <v>1239</v>
      </c>
      <c r="C242" s="45">
        <v>61</v>
      </c>
      <c r="D242" s="52">
        <v>85075</v>
      </c>
      <c r="E242" s="53">
        <v>0.16</v>
      </c>
      <c r="F242" s="52">
        <v>98687</v>
      </c>
    </row>
    <row r="243" spans="1:6" x14ac:dyDescent="0.25">
      <c r="A243" s="48">
        <v>894</v>
      </c>
      <c r="B243" s="51" t="s">
        <v>1240</v>
      </c>
      <c r="C243" s="45">
        <v>61</v>
      </c>
      <c r="D243" s="52">
        <v>97405</v>
      </c>
      <c r="E243" s="53">
        <v>0.16</v>
      </c>
      <c r="F243" s="52">
        <v>112990</v>
      </c>
    </row>
    <row r="244" spans="1:6" x14ac:dyDescent="0.25">
      <c r="A244" s="48">
        <v>906</v>
      </c>
      <c r="B244" s="51" t="s">
        <v>1241</v>
      </c>
      <c r="C244" s="45">
        <v>61</v>
      </c>
      <c r="D244" s="52">
        <v>101632</v>
      </c>
      <c r="E244" s="53">
        <v>0.16</v>
      </c>
      <c r="F244" s="52">
        <v>117893</v>
      </c>
    </row>
    <row r="245" spans="1:6" x14ac:dyDescent="0.25">
      <c r="A245" s="48">
        <v>893</v>
      </c>
      <c r="B245" s="51" t="s">
        <v>1242</v>
      </c>
      <c r="C245" s="45">
        <v>61</v>
      </c>
      <c r="D245" s="52">
        <v>167542</v>
      </c>
      <c r="E245" s="53">
        <v>0.16</v>
      </c>
      <c r="F245" s="52">
        <v>194349</v>
      </c>
    </row>
    <row r="246" spans="1:6" x14ac:dyDescent="0.25">
      <c r="A246" s="48">
        <v>882</v>
      </c>
      <c r="B246" s="51" t="s">
        <v>1243</v>
      </c>
      <c r="C246" s="45">
        <v>61</v>
      </c>
      <c r="D246" s="52">
        <v>119550</v>
      </c>
      <c r="E246" s="53">
        <v>0.16</v>
      </c>
      <c r="F246" s="52">
        <v>138678</v>
      </c>
    </row>
    <row r="247" spans="1:6" x14ac:dyDescent="0.25">
      <c r="A247" s="48">
        <v>908</v>
      </c>
      <c r="B247" s="51" t="s">
        <v>1244</v>
      </c>
      <c r="C247" s="45">
        <v>61</v>
      </c>
      <c r="D247" s="52">
        <v>159831</v>
      </c>
      <c r="E247" s="53">
        <v>0.16</v>
      </c>
      <c r="F247" s="52">
        <v>185404</v>
      </c>
    </row>
    <row r="248" spans="1:6" x14ac:dyDescent="0.25">
      <c r="A248" s="48">
        <v>884</v>
      </c>
      <c r="B248" s="51" t="s">
        <v>1245</v>
      </c>
      <c r="C248" s="45">
        <v>61</v>
      </c>
      <c r="D248" s="52">
        <v>116556</v>
      </c>
      <c r="E248" s="53">
        <v>0.16</v>
      </c>
      <c r="F248" s="52">
        <v>135205</v>
      </c>
    </row>
    <row r="249" spans="1:6" x14ac:dyDescent="0.25">
      <c r="A249" s="48">
        <v>887</v>
      </c>
      <c r="B249" s="51" t="s">
        <v>1246</v>
      </c>
      <c r="C249" s="45">
        <v>61</v>
      </c>
      <c r="D249" s="52">
        <v>141455</v>
      </c>
      <c r="E249" s="53">
        <v>0.16</v>
      </c>
      <c r="F249" s="52">
        <v>164088</v>
      </c>
    </row>
    <row r="250" spans="1:6" x14ac:dyDescent="0.25">
      <c r="A250" s="48">
        <v>910</v>
      </c>
      <c r="B250" s="51" t="s">
        <v>1247</v>
      </c>
      <c r="C250" s="45">
        <v>61</v>
      </c>
      <c r="D250" s="52">
        <v>46506</v>
      </c>
      <c r="E250" s="53">
        <v>0.16</v>
      </c>
      <c r="F250" s="52">
        <v>53947</v>
      </c>
    </row>
    <row r="251" spans="1:6" x14ac:dyDescent="0.25">
      <c r="A251" s="48">
        <v>911</v>
      </c>
      <c r="B251" s="51" t="s">
        <v>1248</v>
      </c>
      <c r="C251" s="45">
        <v>61</v>
      </c>
      <c r="D251" s="52">
        <v>38843</v>
      </c>
      <c r="E251" s="53">
        <v>0.16</v>
      </c>
      <c r="F251" s="52">
        <v>45058</v>
      </c>
    </row>
    <row r="252" spans="1:6" ht="30" x14ac:dyDescent="0.25">
      <c r="A252" s="48">
        <v>247</v>
      </c>
      <c r="B252" s="51" t="s">
        <v>1249</v>
      </c>
      <c r="C252" s="45">
        <v>64</v>
      </c>
      <c r="D252" s="52">
        <v>65784</v>
      </c>
      <c r="E252" s="53">
        <v>0.16</v>
      </c>
      <c r="F252" s="52">
        <v>76309</v>
      </c>
    </row>
    <row r="253" spans="1:6" x14ac:dyDescent="0.25">
      <c r="A253" s="48">
        <v>248</v>
      </c>
      <c r="B253" s="51" t="s">
        <v>1250</v>
      </c>
      <c r="C253" s="45">
        <v>64</v>
      </c>
      <c r="D253" s="52">
        <v>40066</v>
      </c>
      <c r="E253" s="53">
        <v>0.16</v>
      </c>
      <c r="F253" s="52">
        <v>46477</v>
      </c>
    </row>
    <row r="254" spans="1:6" x14ac:dyDescent="0.25">
      <c r="A254" s="48">
        <v>3190</v>
      </c>
      <c r="B254" s="51" t="s">
        <v>1251</v>
      </c>
      <c r="C254" s="45">
        <v>64</v>
      </c>
      <c r="D254" s="52">
        <v>19823</v>
      </c>
      <c r="E254" s="53">
        <v>0.16</v>
      </c>
      <c r="F254" s="52">
        <v>22995</v>
      </c>
    </row>
    <row r="255" spans="1:6" x14ac:dyDescent="0.25">
      <c r="A255" s="48">
        <v>3191</v>
      </c>
      <c r="B255" s="51" t="s">
        <v>1252</v>
      </c>
      <c r="C255" s="45">
        <v>64</v>
      </c>
      <c r="D255" s="52">
        <v>19823</v>
      </c>
      <c r="E255" s="53">
        <v>0.16</v>
      </c>
      <c r="F255" s="52">
        <v>22995</v>
      </c>
    </row>
    <row r="256" spans="1:6" x14ac:dyDescent="0.25">
      <c r="A256" s="48">
        <v>925</v>
      </c>
      <c r="B256" s="51" t="s">
        <v>1253</v>
      </c>
      <c r="C256" s="45">
        <v>64</v>
      </c>
      <c r="D256" s="52">
        <v>19951</v>
      </c>
      <c r="E256" s="53">
        <v>0.16</v>
      </c>
      <c r="F256" s="52">
        <v>23143</v>
      </c>
    </row>
    <row r="257" spans="1:6" x14ac:dyDescent="0.25">
      <c r="A257" s="48">
        <v>184</v>
      </c>
      <c r="B257" s="51" t="s">
        <v>1254</v>
      </c>
      <c r="C257" s="45">
        <v>64</v>
      </c>
      <c r="D257" s="52">
        <v>19925</v>
      </c>
      <c r="E257" s="53">
        <v>0.16</v>
      </c>
      <c r="F257" s="52">
        <v>23113</v>
      </c>
    </row>
    <row r="258" spans="1:6" ht="30" x14ac:dyDescent="0.25">
      <c r="A258" s="48">
        <v>249</v>
      </c>
      <c r="B258" s="51" t="s">
        <v>1255</v>
      </c>
      <c r="C258" s="45">
        <v>65</v>
      </c>
      <c r="D258" s="52">
        <v>64505</v>
      </c>
      <c r="E258" s="53">
        <v>0.16</v>
      </c>
      <c r="F258" s="52">
        <v>74826</v>
      </c>
    </row>
    <row r="259" spans="1:6" x14ac:dyDescent="0.25">
      <c r="A259" s="48">
        <v>246</v>
      </c>
      <c r="B259" s="51" t="s">
        <v>1256</v>
      </c>
      <c r="C259" s="45">
        <v>65</v>
      </c>
      <c r="D259" s="52">
        <v>40066</v>
      </c>
      <c r="E259" s="53">
        <v>0.16</v>
      </c>
      <c r="F259" s="52">
        <v>46477</v>
      </c>
    </row>
    <row r="260" spans="1:6" x14ac:dyDescent="0.25">
      <c r="A260" s="48">
        <v>216</v>
      </c>
      <c r="B260" s="51" t="s">
        <v>1257</v>
      </c>
      <c r="C260" s="45">
        <v>65</v>
      </c>
      <c r="D260" s="52">
        <v>30268</v>
      </c>
      <c r="E260" s="53">
        <v>0.16</v>
      </c>
      <c r="F260" s="52">
        <v>35111</v>
      </c>
    </row>
    <row r="261" spans="1:6" x14ac:dyDescent="0.25">
      <c r="A261" s="48">
        <v>100</v>
      </c>
      <c r="B261" s="51" t="s">
        <v>1258</v>
      </c>
      <c r="C261" s="45">
        <v>65</v>
      </c>
      <c r="D261" s="52">
        <v>27480</v>
      </c>
      <c r="E261" s="53">
        <v>0.16</v>
      </c>
      <c r="F261" s="52">
        <v>31877</v>
      </c>
    </row>
    <row r="262" spans="1:6" x14ac:dyDescent="0.25">
      <c r="A262" s="48">
        <v>102</v>
      </c>
      <c r="B262" s="51" t="s">
        <v>1259</v>
      </c>
      <c r="C262" s="45">
        <v>65</v>
      </c>
      <c r="D262" s="52">
        <v>27046</v>
      </c>
      <c r="E262" s="53">
        <v>0.16</v>
      </c>
      <c r="F262" s="52">
        <v>31373</v>
      </c>
    </row>
    <row r="263" spans="1:6" x14ac:dyDescent="0.25">
      <c r="A263" s="48">
        <v>112</v>
      </c>
      <c r="B263" s="51" t="s">
        <v>1260</v>
      </c>
      <c r="C263" s="45">
        <v>66</v>
      </c>
      <c r="D263" s="52">
        <v>20148</v>
      </c>
      <c r="E263" s="53">
        <v>0.16</v>
      </c>
      <c r="F263" s="52">
        <v>23372</v>
      </c>
    </row>
    <row r="264" spans="1:6" x14ac:dyDescent="0.25">
      <c r="A264" s="48">
        <v>241</v>
      </c>
      <c r="B264" s="51" t="s">
        <v>1261</v>
      </c>
      <c r="C264" s="45">
        <v>66</v>
      </c>
      <c r="D264" s="52">
        <v>29782</v>
      </c>
      <c r="E264" s="53">
        <v>0.16</v>
      </c>
      <c r="F264" s="52">
        <v>34547</v>
      </c>
    </row>
    <row r="265" spans="1:6" x14ac:dyDescent="0.25">
      <c r="A265" s="48">
        <v>242</v>
      </c>
      <c r="B265" s="51" t="s">
        <v>1262</v>
      </c>
      <c r="C265" s="45">
        <v>66</v>
      </c>
      <c r="D265" s="52">
        <v>39810</v>
      </c>
      <c r="E265" s="53">
        <v>0.16</v>
      </c>
      <c r="F265" s="52">
        <v>46180</v>
      </c>
    </row>
    <row r="266" spans="1:6" x14ac:dyDescent="0.25">
      <c r="A266" s="48">
        <v>797</v>
      </c>
      <c r="B266" s="51" t="s">
        <v>1263</v>
      </c>
      <c r="C266" s="45">
        <v>66</v>
      </c>
      <c r="D266" s="52">
        <v>20404</v>
      </c>
      <c r="E266" s="53">
        <v>0.16</v>
      </c>
      <c r="F266" s="52">
        <v>23669</v>
      </c>
    </row>
    <row r="267" spans="1:6" x14ac:dyDescent="0.25">
      <c r="A267" s="48">
        <v>794</v>
      </c>
      <c r="B267" s="51" t="s">
        <v>1264</v>
      </c>
      <c r="C267" s="45">
        <v>66</v>
      </c>
      <c r="D267" s="52">
        <v>30038</v>
      </c>
      <c r="E267" s="53">
        <v>0.16</v>
      </c>
      <c r="F267" s="52">
        <v>34844</v>
      </c>
    </row>
    <row r="268" spans="1:6" x14ac:dyDescent="0.25">
      <c r="A268" s="48">
        <v>124</v>
      </c>
      <c r="B268" s="51" t="s">
        <v>1265</v>
      </c>
      <c r="C268" s="45">
        <v>66</v>
      </c>
      <c r="D268" s="52">
        <v>39836</v>
      </c>
      <c r="E268" s="53">
        <v>0.16</v>
      </c>
      <c r="F268" s="52">
        <v>46210</v>
      </c>
    </row>
    <row r="269" spans="1:6" x14ac:dyDescent="0.25">
      <c r="A269" s="48">
        <v>159</v>
      </c>
      <c r="B269" s="51" t="s">
        <v>1266</v>
      </c>
      <c r="C269" s="45">
        <v>66</v>
      </c>
      <c r="D269" s="52">
        <v>24266</v>
      </c>
      <c r="E269" s="53">
        <v>0.16</v>
      </c>
      <c r="F269" s="52">
        <v>28149</v>
      </c>
    </row>
    <row r="270" spans="1:6" x14ac:dyDescent="0.25">
      <c r="A270" s="48">
        <v>160</v>
      </c>
      <c r="B270" s="51" t="s">
        <v>1267</v>
      </c>
      <c r="C270" s="45">
        <v>66</v>
      </c>
      <c r="D270" s="52">
        <v>31163</v>
      </c>
      <c r="E270" s="53">
        <v>0.16</v>
      </c>
      <c r="F270" s="52">
        <v>36149</v>
      </c>
    </row>
    <row r="271" spans="1:6" x14ac:dyDescent="0.25">
      <c r="A271" s="48">
        <v>234</v>
      </c>
      <c r="B271" s="51" t="s">
        <v>1268</v>
      </c>
      <c r="C271" s="45">
        <v>66</v>
      </c>
      <c r="D271" s="52">
        <v>43979</v>
      </c>
      <c r="E271" s="53">
        <v>0.16</v>
      </c>
      <c r="F271" s="52">
        <v>51016</v>
      </c>
    </row>
    <row r="272" spans="1:6" x14ac:dyDescent="0.25">
      <c r="A272" s="48">
        <v>155</v>
      </c>
      <c r="B272" s="51" t="s">
        <v>1269</v>
      </c>
      <c r="C272" s="45">
        <v>66</v>
      </c>
      <c r="D272" s="52">
        <v>24521</v>
      </c>
      <c r="E272" s="53">
        <v>0.16</v>
      </c>
      <c r="F272" s="52">
        <v>28444</v>
      </c>
    </row>
    <row r="273" spans="1:6" x14ac:dyDescent="0.25">
      <c r="A273" s="48">
        <v>156</v>
      </c>
      <c r="B273" s="51" t="s">
        <v>1270</v>
      </c>
      <c r="C273" s="45">
        <v>66</v>
      </c>
      <c r="D273" s="52">
        <v>31145</v>
      </c>
      <c r="E273" s="53">
        <v>0.16</v>
      </c>
      <c r="F273" s="52">
        <v>36128</v>
      </c>
    </row>
    <row r="274" spans="1:6" x14ac:dyDescent="0.25">
      <c r="A274" s="48">
        <v>233</v>
      </c>
      <c r="B274" s="51" t="s">
        <v>1271</v>
      </c>
      <c r="C274" s="45">
        <v>66</v>
      </c>
      <c r="D274" s="52">
        <v>43979</v>
      </c>
      <c r="E274" s="53">
        <v>0.16</v>
      </c>
      <c r="F274" s="52">
        <v>51016</v>
      </c>
    </row>
    <row r="275" spans="1:6" x14ac:dyDescent="0.25">
      <c r="A275" s="48">
        <v>210</v>
      </c>
      <c r="B275" s="51" t="s">
        <v>1272</v>
      </c>
      <c r="C275" s="45">
        <v>66</v>
      </c>
      <c r="D275" s="52">
        <v>24521</v>
      </c>
      <c r="E275" s="53">
        <v>0.16</v>
      </c>
      <c r="F275" s="52">
        <v>28444</v>
      </c>
    </row>
    <row r="276" spans="1:6" x14ac:dyDescent="0.25">
      <c r="A276" s="48">
        <v>211</v>
      </c>
      <c r="B276" s="51" t="s">
        <v>1273</v>
      </c>
      <c r="C276" s="45">
        <v>66</v>
      </c>
      <c r="D276" s="52">
        <v>31163</v>
      </c>
      <c r="E276" s="53">
        <v>0.16</v>
      </c>
      <c r="F276" s="52">
        <v>36149</v>
      </c>
    </row>
    <row r="277" spans="1:6" x14ac:dyDescent="0.25">
      <c r="A277" s="48">
        <v>212</v>
      </c>
      <c r="B277" s="51" t="s">
        <v>1274</v>
      </c>
      <c r="C277" s="45">
        <v>66</v>
      </c>
      <c r="D277" s="52">
        <v>43979</v>
      </c>
      <c r="E277" s="53">
        <v>0.16</v>
      </c>
      <c r="F277" s="52">
        <v>51016</v>
      </c>
    </row>
    <row r="278" spans="1:6" x14ac:dyDescent="0.25">
      <c r="A278" s="48">
        <v>213</v>
      </c>
      <c r="B278" s="51" t="s">
        <v>1275</v>
      </c>
      <c r="C278" s="45">
        <v>66</v>
      </c>
      <c r="D278" s="52">
        <v>24521</v>
      </c>
      <c r="E278" s="53">
        <v>0.16</v>
      </c>
      <c r="F278" s="52">
        <v>28444</v>
      </c>
    </row>
    <row r="279" spans="1:6" x14ac:dyDescent="0.25">
      <c r="A279" s="48">
        <v>214</v>
      </c>
      <c r="B279" s="51" t="s">
        <v>1276</v>
      </c>
      <c r="C279" s="45">
        <v>66</v>
      </c>
      <c r="D279" s="52">
        <v>31163</v>
      </c>
      <c r="E279" s="53">
        <v>0.16</v>
      </c>
      <c r="F279" s="52">
        <v>36149</v>
      </c>
    </row>
    <row r="280" spans="1:6" x14ac:dyDescent="0.25">
      <c r="A280" s="48">
        <v>215</v>
      </c>
      <c r="B280" s="51" t="s">
        <v>1277</v>
      </c>
      <c r="C280" s="45">
        <v>66</v>
      </c>
      <c r="D280" s="52">
        <v>43979</v>
      </c>
      <c r="E280" s="53">
        <v>0.16</v>
      </c>
      <c r="F280" s="52">
        <v>51016</v>
      </c>
    </row>
    <row r="281" spans="1:6" x14ac:dyDescent="0.25">
      <c r="A281" s="48">
        <v>795</v>
      </c>
      <c r="B281" s="51" t="s">
        <v>1278</v>
      </c>
      <c r="C281" s="45">
        <v>67</v>
      </c>
      <c r="D281" s="52">
        <v>30191</v>
      </c>
      <c r="E281" s="53">
        <v>0.16</v>
      </c>
      <c r="F281" s="52">
        <v>35022</v>
      </c>
    </row>
    <row r="282" spans="1:6" x14ac:dyDescent="0.25">
      <c r="A282" s="48">
        <v>235</v>
      </c>
      <c r="B282" s="51" t="s">
        <v>1279</v>
      </c>
      <c r="C282" s="45">
        <v>67</v>
      </c>
      <c r="D282" s="52">
        <v>42495</v>
      </c>
      <c r="E282" s="53">
        <v>0.16</v>
      </c>
      <c r="F282" s="52">
        <v>49294</v>
      </c>
    </row>
    <row r="283" spans="1:6" x14ac:dyDescent="0.25">
      <c r="A283" s="48">
        <v>927</v>
      </c>
      <c r="B283" s="51" t="s">
        <v>1280</v>
      </c>
      <c r="C283" s="45">
        <v>67</v>
      </c>
      <c r="D283" s="52">
        <v>18258</v>
      </c>
      <c r="E283" s="53">
        <v>0.16</v>
      </c>
      <c r="F283" s="52">
        <v>21179</v>
      </c>
    </row>
    <row r="284" spans="1:6" x14ac:dyDescent="0.25">
      <c r="A284" s="48">
        <v>237</v>
      </c>
      <c r="B284" s="51" t="s">
        <v>1281</v>
      </c>
      <c r="C284" s="45">
        <v>67</v>
      </c>
      <c r="D284" s="52">
        <v>43132</v>
      </c>
      <c r="E284" s="53">
        <v>0.16</v>
      </c>
      <c r="F284" s="52">
        <v>50033</v>
      </c>
    </row>
    <row r="285" spans="1:6" x14ac:dyDescent="0.25">
      <c r="A285" s="48">
        <v>926</v>
      </c>
      <c r="B285" s="51" t="s">
        <v>1282</v>
      </c>
      <c r="C285" s="45">
        <v>67</v>
      </c>
      <c r="D285" s="52">
        <v>17163</v>
      </c>
      <c r="E285" s="53">
        <v>0.16</v>
      </c>
      <c r="F285" s="52">
        <v>19909</v>
      </c>
    </row>
    <row r="286" spans="1:6" x14ac:dyDescent="0.25">
      <c r="A286" s="48">
        <v>236</v>
      </c>
      <c r="B286" s="51" t="s">
        <v>1283</v>
      </c>
      <c r="C286" s="45">
        <v>67</v>
      </c>
      <c r="D286" s="52">
        <v>44030</v>
      </c>
      <c r="E286" s="53">
        <v>0.16</v>
      </c>
      <c r="F286" s="52">
        <v>51075</v>
      </c>
    </row>
    <row r="287" spans="1:6" x14ac:dyDescent="0.25">
      <c r="A287" s="48">
        <v>798</v>
      </c>
      <c r="B287" s="51" t="s">
        <v>1284</v>
      </c>
      <c r="C287" s="45">
        <v>67</v>
      </c>
      <c r="D287" s="52">
        <v>20634</v>
      </c>
      <c r="E287" s="53">
        <v>0.16</v>
      </c>
      <c r="F287" s="52">
        <v>23935</v>
      </c>
    </row>
    <row r="288" spans="1:6" x14ac:dyDescent="0.25">
      <c r="A288" s="48">
        <v>799</v>
      </c>
      <c r="B288" s="51" t="s">
        <v>1285</v>
      </c>
      <c r="C288" s="45">
        <v>67</v>
      </c>
      <c r="D288" s="52">
        <v>25025</v>
      </c>
      <c r="E288" s="53">
        <v>0.16</v>
      </c>
      <c r="F288" s="52">
        <v>29029</v>
      </c>
    </row>
    <row r="289" spans="1:6" x14ac:dyDescent="0.25">
      <c r="A289" s="48">
        <v>924</v>
      </c>
      <c r="B289" s="51" t="s">
        <v>1286</v>
      </c>
      <c r="C289" s="45">
        <v>67</v>
      </c>
      <c r="D289" s="52">
        <v>18204</v>
      </c>
      <c r="E289" s="53">
        <v>0.16</v>
      </c>
      <c r="F289" s="52">
        <v>21117</v>
      </c>
    </row>
    <row r="290" spans="1:6" x14ac:dyDescent="0.25">
      <c r="A290" s="48">
        <v>764</v>
      </c>
      <c r="B290" s="51" t="s">
        <v>1287</v>
      </c>
      <c r="C290" s="45">
        <v>67</v>
      </c>
      <c r="D290" s="52">
        <v>23081</v>
      </c>
      <c r="E290" s="53">
        <v>0.16</v>
      </c>
      <c r="F290" s="52">
        <v>26774</v>
      </c>
    </row>
    <row r="291" spans="1:6" x14ac:dyDescent="0.25">
      <c r="A291" s="48">
        <v>952</v>
      </c>
      <c r="B291" s="51" t="s">
        <v>1288</v>
      </c>
      <c r="C291" s="45">
        <v>67</v>
      </c>
      <c r="D291" s="52">
        <v>38352</v>
      </c>
      <c r="E291" s="53">
        <v>0.16</v>
      </c>
      <c r="F291" s="52">
        <v>44488</v>
      </c>
    </row>
    <row r="292" spans="1:6" x14ac:dyDescent="0.25">
      <c r="A292" s="48" t="s">
        <v>31</v>
      </c>
      <c r="B292" s="51" t="s">
        <v>1286</v>
      </c>
      <c r="C292" s="45">
        <v>67</v>
      </c>
      <c r="D292" s="52">
        <v>17437</v>
      </c>
      <c r="E292" s="53">
        <v>0.16</v>
      </c>
      <c r="F292" s="52">
        <v>20227</v>
      </c>
    </row>
    <row r="293" spans="1:6" x14ac:dyDescent="0.25">
      <c r="A293" s="48" t="s">
        <v>32</v>
      </c>
      <c r="B293" s="51" t="s">
        <v>1287</v>
      </c>
      <c r="C293" s="45">
        <v>67</v>
      </c>
      <c r="D293" s="52">
        <v>23337</v>
      </c>
      <c r="E293" s="53">
        <v>0.16</v>
      </c>
      <c r="F293" s="52">
        <v>27071</v>
      </c>
    </row>
    <row r="294" spans="1:6" x14ac:dyDescent="0.25">
      <c r="A294" s="48" t="s">
        <v>33</v>
      </c>
      <c r="B294" s="51" t="s">
        <v>1288</v>
      </c>
      <c r="C294" s="45">
        <v>67</v>
      </c>
      <c r="D294" s="52">
        <v>38352</v>
      </c>
      <c r="E294" s="53">
        <v>0.16</v>
      </c>
      <c r="F294" s="52">
        <v>44488</v>
      </c>
    </row>
    <row r="295" spans="1:6" x14ac:dyDescent="0.25">
      <c r="A295" s="48">
        <v>185</v>
      </c>
      <c r="B295" s="51" t="s">
        <v>1289</v>
      </c>
      <c r="C295" s="45">
        <v>68</v>
      </c>
      <c r="D295" s="52">
        <v>25767</v>
      </c>
      <c r="E295" s="53">
        <v>0.16</v>
      </c>
      <c r="F295" s="52">
        <v>29890</v>
      </c>
    </row>
    <row r="296" spans="1:6" x14ac:dyDescent="0.25">
      <c r="A296" s="48">
        <v>186</v>
      </c>
      <c r="B296" s="51" t="s">
        <v>1290</v>
      </c>
      <c r="C296" s="45">
        <v>68</v>
      </c>
      <c r="D296" s="52">
        <v>20890</v>
      </c>
      <c r="E296" s="53">
        <v>0.16</v>
      </c>
      <c r="F296" s="52">
        <v>24232</v>
      </c>
    </row>
    <row r="297" spans="1:6" x14ac:dyDescent="0.25">
      <c r="A297" s="48"/>
      <c r="B297" s="51" t="s">
        <v>1291</v>
      </c>
      <c r="C297" s="45">
        <v>68</v>
      </c>
      <c r="D297" s="52">
        <v>3235</v>
      </c>
      <c r="E297" s="53">
        <v>0.16</v>
      </c>
      <c r="F297" s="52">
        <v>3753</v>
      </c>
    </row>
    <row r="298" spans="1:6" x14ac:dyDescent="0.25">
      <c r="A298" s="48">
        <v>922</v>
      </c>
      <c r="B298" s="51" t="s">
        <v>1292</v>
      </c>
      <c r="C298" s="45">
        <v>69</v>
      </c>
      <c r="D298" s="52">
        <v>13706</v>
      </c>
      <c r="E298" s="53">
        <v>0.16</v>
      </c>
      <c r="F298" s="52">
        <v>15899</v>
      </c>
    </row>
    <row r="299" spans="1:6" x14ac:dyDescent="0.25">
      <c r="A299" s="48">
        <v>912</v>
      </c>
      <c r="B299" s="51" t="s">
        <v>1293</v>
      </c>
      <c r="C299" s="45">
        <v>69</v>
      </c>
      <c r="D299" s="52">
        <v>15424</v>
      </c>
      <c r="E299" s="53">
        <v>0.16</v>
      </c>
      <c r="F299" s="52">
        <v>17892</v>
      </c>
    </row>
    <row r="300" spans="1:6" x14ac:dyDescent="0.25">
      <c r="A300" s="48">
        <v>930</v>
      </c>
      <c r="B300" s="51" t="s">
        <v>1294</v>
      </c>
      <c r="C300" s="45">
        <v>69</v>
      </c>
      <c r="D300" s="52">
        <v>12977</v>
      </c>
      <c r="E300" s="53">
        <v>0.16</v>
      </c>
      <c r="F300" s="52">
        <v>15053</v>
      </c>
    </row>
    <row r="301" spans="1:6" x14ac:dyDescent="0.25">
      <c r="A301" s="48">
        <v>761</v>
      </c>
      <c r="B301" s="51" t="s">
        <v>1295</v>
      </c>
      <c r="C301" s="45">
        <v>69</v>
      </c>
      <c r="D301" s="52">
        <v>16166</v>
      </c>
      <c r="E301" s="53">
        <v>0.16</v>
      </c>
      <c r="F301" s="52">
        <v>18753</v>
      </c>
    </row>
    <row r="302" spans="1:6" x14ac:dyDescent="0.25">
      <c r="A302" s="48">
        <v>975</v>
      </c>
      <c r="B302" s="51" t="s">
        <v>1296</v>
      </c>
      <c r="C302" s="45">
        <v>69</v>
      </c>
      <c r="D302" s="52">
        <v>21828</v>
      </c>
      <c r="E302" s="53">
        <v>0.16</v>
      </c>
      <c r="F302" s="52">
        <v>25320</v>
      </c>
    </row>
    <row r="303" spans="1:6" x14ac:dyDescent="0.25">
      <c r="A303" s="48">
        <v>945</v>
      </c>
      <c r="B303" s="51" t="s">
        <v>1297</v>
      </c>
      <c r="C303" s="45">
        <v>69</v>
      </c>
      <c r="D303" s="52">
        <v>23304</v>
      </c>
      <c r="E303" s="53">
        <v>0.16</v>
      </c>
      <c r="F303" s="52">
        <v>27033</v>
      </c>
    </row>
    <row r="304" spans="1:6" x14ac:dyDescent="0.25">
      <c r="A304" s="48">
        <v>745</v>
      </c>
      <c r="B304" s="51" t="s">
        <v>1298</v>
      </c>
      <c r="C304" s="45">
        <v>69</v>
      </c>
      <c r="D304" s="52">
        <v>32682</v>
      </c>
      <c r="E304" s="53">
        <v>0.16</v>
      </c>
      <c r="F304" s="52">
        <v>37911</v>
      </c>
    </row>
    <row r="305" spans="1:6" x14ac:dyDescent="0.25">
      <c r="A305" s="48">
        <v>147</v>
      </c>
      <c r="B305" s="51" t="s">
        <v>1299</v>
      </c>
      <c r="C305" s="45">
        <v>69</v>
      </c>
      <c r="D305" s="52">
        <v>37380</v>
      </c>
      <c r="E305" s="53">
        <v>0.16</v>
      </c>
      <c r="F305" s="52">
        <v>43361</v>
      </c>
    </row>
    <row r="306" spans="1:6" x14ac:dyDescent="0.25">
      <c r="A306" s="48">
        <v>775</v>
      </c>
      <c r="B306" s="51" t="s">
        <v>1300</v>
      </c>
      <c r="C306" s="45">
        <v>69</v>
      </c>
      <c r="D306" s="52">
        <v>12951</v>
      </c>
      <c r="E306" s="53">
        <v>0.16</v>
      </c>
      <c r="F306" s="52">
        <v>15023</v>
      </c>
    </row>
    <row r="307" spans="1:6" x14ac:dyDescent="0.25">
      <c r="A307" s="48">
        <v>723</v>
      </c>
      <c r="B307" s="51" t="s">
        <v>1301</v>
      </c>
      <c r="C307" s="45">
        <v>69</v>
      </c>
      <c r="D307" s="52">
        <v>16396</v>
      </c>
      <c r="E307" s="53">
        <v>0.16</v>
      </c>
      <c r="F307" s="52">
        <v>19019</v>
      </c>
    </row>
    <row r="308" spans="1:6" x14ac:dyDescent="0.25">
      <c r="A308" s="48">
        <v>765</v>
      </c>
      <c r="B308" s="51" t="s">
        <v>1302</v>
      </c>
      <c r="C308" s="45">
        <v>69</v>
      </c>
      <c r="D308" s="52">
        <v>22575</v>
      </c>
      <c r="E308" s="53">
        <v>0.16</v>
      </c>
      <c r="F308" s="52">
        <v>26187</v>
      </c>
    </row>
    <row r="309" spans="1:6" x14ac:dyDescent="0.25">
      <c r="A309" s="48">
        <v>238</v>
      </c>
      <c r="B309" s="51" t="s">
        <v>1303</v>
      </c>
      <c r="C309" s="45">
        <v>69</v>
      </c>
      <c r="D309" s="52">
        <v>24562</v>
      </c>
      <c r="E309" s="53">
        <v>0.16</v>
      </c>
      <c r="F309" s="52">
        <v>28492</v>
      </c>
    </row>
    <row r="310" spans="1:6" x14ac:dyDescent="0.25">
      <c r="A310" s="48">
        <v>207</v>
      </c>
      <c r="B310" s="51" t="s">
        <v>1304</v>
      </c>
      <c r="C310" s="45">
        <v>69</v>
      </c>
      <c r="D310" s="52">
        <v>34120</v>
      </c>
      <c r="E310" s="53">
        <v>0.16</v>
      </c>
      <c r="F310" s="52">
        <v>39579</v>
      </c>
    </row>
    <row r="311" spans="1:6" x14ac:dyDescent="0.25">
      <c r="A311" s="48">
        <v>239</v>
      </c>
      <c r="B311" s="51" t="s">
        <v>1305</v>
      </c>
      <c r="C311" s="45">
        <v>69</v>
      </c>
      <c r="D311" s="52">
        <v>43894</v>
      </c>
      <c r="E311" s="53">
        <v>0.16</v>
      </c>
      <c r="F311" s="52">
        <v>50917</v>
      </c>
    </row>
    <row r="312" spans="1:6" x14ac:dyDescent="0.25">
      <c r="A312" s="48">
        <v>766</v>
      </c>
      <c r="B312" s="51" t="s">
        <v>1306</v>
      </c>
      <c r="C312" s="45">
        <v>69</v>
      </c>
      <c r="D312" s="52">
        <v>70124</v>
      </c>
      <c r="E312" s="53">
        <v>0.16</v>
      </c>
      <c r="F312" s="52">
        <v>81344</v>
      </c>
    </row>
    <row r="313" spans="1:6" x14ac:dyDescent="0.25">
      <c r="A313" s="48">
        <v>755</v>
      </c>
      <c r="B313" s="51" t="s">
        <v>1307</v>
      </c>
      <c r="C313" s="45">
        <v>69</v>
      </c>
      <c r="D313" s="52">
        <v>18128</v>
      </c>
      <c r="E313" s="53">
        <v>0.16</v>
      </c>
      <c r="F313" s="52">
        <v>21028</v>
      </c>
    </row>
    <row r="314" spans="1:6" x14ac:dyDescent="0.25">
      <c r="A314" s="48">
        <v>136</v>
      </c>
      <c r="B314" s="51" t="s">
        <v>1308</v>
      </c>
      <c r="C314" s="45">
        <v>69</v>
      </c>
      <c r="D314" s="52">
        <v>18608</v>
      </c>
      <c r="E314" s="53">
        <v>0.16</v>
      </c>
      <c r="F314" s="52">
        <v>21585</v>
      </c>
    </row>
    <row r="315" spans="1:6" x14ac:dyDescent="0.25">
      <c r="A315" s="48">
        <v>914</v>
      </c>
      <c r="B315" s="51" t="s">
        <v>1309</v>
      </c>
      <c r="C315" s="45">
        <v>69</v>
      </c>
      <c r="D315" s="52">
        <v>23815</v>
      </c>
      <c r="E315" s="53">
        <v>0.16</v>
      </c>
      <c r="F315" s="52">
        <v>27625</v>
      </c>
    </row>
    <row r="316" spans="1:6" x14ac:dyDescent="0.25">
      <c r="A316" s="48">
        <v>923</v>
      </c>
      <c r="B316" s="51" t="s">
        <v>1310</v>
      </c>
      <c r="C316" s="45">
        <v>69</v>
      </c>
      <c r="D316" s="52">
        <v>25777</v>
      </c>
      <c r="E316" s="53">
        <v>0.16</v>
      </c>
      <c r="F316" s="52">
        <v>29901</v>
      </c>
    </row>
    <row r="317" spans="1:6" x14ac:dyDescent="0.25">
      <c r="A317" s="48">
        <v>240</v>
      </c>
      <c r="B317" s="51" t="s">
        <v>1311</v>
      </c>
      <c r="C317" s="45">
        <v>69</v>
      </c>
      <c r="D317" s="52">
        <v>38097</v>
      </c>
      <c r="E317" s="53">
        <v>0.16</v>
      </c>
      <c r="F317" s="52">
        <v>44193</v>
      </c>
    </row>
    <row r="318" spans="1:6" x14ac:dyDescent="0.25">
      <c r="A318" s="48">
        <v>748</v>
      </c>
      <c r="B318" s="51" t="s">
        <v>1312</v>
      </c>
      <c r="C318" s="45">
        <v>69</v>
      </c>
      <c r="D318" s="52">
        <v>43784</v>
      </c>
      <c r="E318" s="53">
        <v>0.16</v>
      </c>
      <c r="F318" s="52">
        <v>50789</v>
      </c>
    </row>
    <row r="319" spans="1:6" x14ac:dyDescent="0.25">
      <c r="A319" s="48">
        <v>915</v>
      </c>
      <c r="B319" s="51" t="s">
        <v>1313</v>
      </c>
      <c r="C319" s="45">
        <v>69</v>
      </c>
      <c r="D319" s="52">
        <v>32176</v>
      </c>
      <c r="E319" s="53">
        <v>0.16</v>
      </c>
      <c r="F319" s="52">
        <v>37324</v>
      </c>
    </row>
    <row r="320" spans="1:6" x14ac:dyDescent="0.25">
      <c r="A320" s="48">
        <v>942</v>
      </c>
      <c r="B320" s="51" t="s">
        <v>1314</v>
      </c>
      <c r="C320" s="45">
        <v>69</v>
      </c>
      <c r="D320" s="52">
        <v>35153</v>
      </c>
      <c r="E320" s="53">
        <v>0.16</v>
      </c>
      <c r="F320" s="52">
        <v>40777</v>
      </c>
    </row>
    <row r="321" spans="1:6" x14ac:dyDescent="0.25">
      <c r="A321" s="48">
        <v>177</v>
      </c>
      <c r="B321" s="51" t="s">
        <v>1315</v>
      </c>
      <c r="C321" s="45">
        <v>70</v>
      </c>
      <c r="D321" s="52">
        <v>125202</v>
      </c>
      <c r="E321" s="53">
        <v>0.16</v>
      </c>
      <c r="F321" s="52">
        <v>145234</v>
      </c>
    </row>
    <row r="322" spans="1:6" x14ac:dyDescent="0.25">
      <c r="A322" s="48">
        <v>176</v>
      </c>
      <c r="B322" s="51" t="s">
        <v>1316</v>
      </c>
      <c r="C322" s="45">
        <v>70</v>
      </c>
      <c r="D322" s="52">
        <v>137404</v>
      </c>
      <c r="E322" s="53">
        <v>0.16</v>
      </c>
      <c r="F322" s="52">
        <v>159389</v>
      </c>
    </row>
    <row r="323" spans="1:6" x14ac:dyDescent="0.25">
      <c r="A323" s="48">
        <v>1870</v>
      </c>
      <c r="B323" s="51" t="s">
        <v>1317</v>
      </c>
      <c r="C323" s="45">
        <v>70</v>
      </c>
      <c r="D323" s="52">
        <v>148829</v>
      </c>
      <c r="E323" s="53">
        <v>0.16</v>
      </c>
      <c r="F323" s="52">
        <v>172642</v>
      </c>
    </row>
    <row r="324" spans="1:6" x14ac:dyDescent="0.25">
      <c r="A324" s="48">
        <v>3120</v>
      </c>
      <c r="B324" s="51" t="s">
        <v>1318</v>
      </c>
      <c r="C324" s="45">
        <v>73</v>
      </c>
      <c r="D324" s="52">
        <v>19575</v>
      </c>
      <c r="E324" s="53">
        <v>0.16</v>
      </c>
      <c r="F324" s="52">
        <v>22707</v>
      </c>
    </row>
    <row r="325" spans="1:6" x14ac:dyDescent="0.25">
      <c r="A325" s="48">
        <v>3188</v>
      </c>
      <c r="B325" s="51" t="s">
        <v>1319</v>
      </c>
      <c r="C325" s="45">
        <v>73</v>
      </c>
      <c r="D325" s="52">
        <v>19575</v>
      </c>
      <c r="E325" s="53">
        <v>0.16</v>
      </c>
      <c r="F325" s="52">
        <v>22707</v>
      </c>
    </row>
    <row r="326" spans="1:6" x14ac:dyDescent="0.25">
      <c r="A326" s="48">
        <v>2864</v>
      </c>
      <c r="B326" s="51" t="s">
        <v>1320</v>
      </c>
      <c r="C326" s="45">
        <v>73</v>
      </c>
      <c r="D326" s="52">
        <v>43695</v>
      </c>
      <c r="E326" s="53">
        <v>0.16</v>
      </c>
      <c r="F326" s="52">
        <v>50686</v>
      </c>
    </row>
    <row r="327" spans="1:6" x14ac:dyDescent="0.25">
      <c r="A327" s="48">
        <v>2860</v>
      </c>
      <c r="B327" s="51" t="s">
        <v>1321</v>
      </c>
      <c r="C327" s="45">
        <v>73</v>
      </c>
      <c r="D327" s="52">
        <v>25296</v>
      </c>
      <c r="E327" s="53">
        <v>0.16</v>
      </c>
      <c r="F327" s="52">
        <v>29343</v>
      </c>
    </row>
    <row r="328" spans="1:6" x14ac:dyDescent="0.25">
      <c r="A328" s="48">
        <v>2872</v>
      </c>
      <c r="B328" s="51" t="s">
        <v>1322</v>
      </c>
      <c r="C328" s="45">
        <v>73</v>
      </c>
      <c r="D328" s="52">
        <v>26754</v>
      </c>
      <c r="E328" s="53">
        <v>0.16</v>
      </c>
      <c r="F328" s="52">
        <v>31035</v>
      </c>
    </row>
    <row r="329" spans="1:6" x14ac:dyDescent="0.25">
      <c r="A329" s="48">
        <v>2855</v>
      </c>
      <c r="B329" s="51" t="s">
        <v>1323</v>
      </c>
      <c r="C329" s="45">
        <v>73</v>
      </c>
      <c r="D329" s="52">
        <v>19831</v>
      </c>
      <c r="E329" s="53">
        <v>0.16</v>
      </c>
      <c r="F329" s="52">
        <v>23004</v>
      </c>
    </row>
    <row r="330" spans="1:6" x14ac:dyDescent="0.25">
      <c r="A330" s="48">
        <v>2831</v>
      </c>
      <c r="B330" s="51" t="s">
        <v>1324</v>
      </c>
      <c r="C330" s="45">
        <v>73</v>
      </c>
      <c r="D330" s="52">
        <v>19831</v>
      </c>
      <c r="E330" s="53">
        <v>0.16</v>
      </c>
      <c r="F330" s="52">
        <v>23004</v>
      </c>
    </row>
    <row r="331" spans="1:6" x14ac:dyDescent="0.25">
      <c r="A331" s="48">
        <v>2862</v>
      </c>
      <c r="B331" s="51" t="s">
        <v>1325</v>
      </c>
      <c r="C331" s="45">
        <v>74</v>
      </c>
      <c r="D331" s="52">
        <v>19831</v>
      </c>
      <c r="E331" s="53">
        <v>0.16</v>
      </c>
      <c r="F331" s="52">
        <v>23004</v>
      </c>
    </row>
    <row r="332" spans="1:6" x14ac:dyDescent="0.25">
      <c r="A332" s="48">
        <v>2837</v>
      </c>
      <c r="B332" s="51" t="s">
        <v>1326</v>
      </c>
      <c r="C332" s="45">
        <v>74</v>
      </c>
      <c r="D332" s="52">
        <v>19831</v>
      </c>
      <c r="E332" s="53">
        <v>0.16</v>
      </c>
      <c r="F332" s="52">
        <v>23004</v>
      </c>
    </row>
    <row r="333" spans="1:6" x14ac:dyDescent="0.25">
      <c r="A333" s="48">
        <v>2898</v>
      </c>
      <c r="B333" s="51" t="s">
        <v>1327</v>
      </c>
      <c r="C333" s="45">
        <v>74</v>
      </c>
      <c r="D333" s="52">
        <v>21621</v>
      </c>
      <c r="E333" s="53">
        <v>0.16</v>
      </c>
      <c r="F333" s="52">
        <v>25080</v>
      </c>
    </row>
    <row r="334" spans="1:6" x14ac:dyDescent="0.25">
      <c r="A334" s="48">
        <v>2881</v>
      </c>
      <c r="B334" s="51" t="s">
        <v>1328</v>
      </c>
      <c r="C334" s="45">
        <v>74</v>
      </c>
      <c r="D334" s="52">
        <v>21621</v>
      </c>
      <c r="E334" s="53">
        <v>0.16</v>
      </c>
      <c r="F334" s="52">
        <v>25080</v>
      </c>
    </row>
    <row r="335" spans="1:6" x14ac:dyDescent="0.25">
      <c r="A335" s="48">
        <v>1676</v>
      </c>
      <c r="B335" s="51" t="s">
        <v>1329</v>
      </c>
      <c r="C335" s="45">
        <v>75</v>
      </c>
      <c r="D335" s="52">
        <v>21836</v>
      </c>
      <c r="E335" s="53">
        <v>0.16</v>
      </c>
      <c r="F335" s="52">
        <v>25330</v>
      </c>
    </row>
    <row r="336" spans="1:6" x14ac:dyDescent="0.25">
      <c r="A336" s="48">
        <v>1765</v>
      </c>
      <c r="B336" s="51" t="s">
        <v>1330</v>
      </c>
      <c r="C336" s="45">
        <v>75</v>
      </c>
      <c r="D336" s="52">
        <v>69288</v>
      </c>
      <c r="E336" s="53">
        <v>0.16</v>
      </c>
      <c r="F336" s="52">
        <v>80374</v>
      </c>
    </row>
    <row r="337" spans="1:6" x14ac:dyDescent="0.25">
      <c r="A337" s="48">
        <v>1688</v>
      </c>
      <c r="B337" s="51" t="s">
        <v>1331</v>
      </c>
      <c r="C337" s="45">
        <v>75</v>
      </c>
      <c r="D337" s="52">
        <v>47355</v>
      </c>
      <c r="E337" s="53">
        <v>0.16</v>
      </c>
      <c r="F337" s="52">
        <v>54932</v>
      </c>
    </row>
    <row r="338" spans="1:6" x14ac:dyDescent="0.25">
      <c r="A338" s="48">
        <v>1864</v>
      </c>
      <c r="B338" s="51" t="s">
        <v>1332</v>
      </c>
      <c r="C338" s="45">
        <v>75</v>
      </c>
      <c r="D338" s="52">
        <v>77671</v>
      </c>
      <c r="E338" s="53">
        <v>0.16</v>
      </c>
      <c r="F338" s="52">
        <v>90098</v>
      </c>
    </row>
    <row r="339" spans="1:6" x14ac:dyDescent="0.25">
      <c r="A339" s="48">
        <v>3008</v>
      </c>
      <c r="B339" s="51" t="s">
        <v>1333</v>
      </c>
      <c r="C339" s="45">
        <v>75</v>
      </c>
      <c r="D339" s="52">
        <v>32552</v>
      </c>
      <c r="E339" s="53">
        <v>0.16</v>
      </c>
      <c r="F339" s="52">
        <v>37760</v>
      </c>
    </row>
    <row r="340" spans="1:6" x14ac:dyDescent="0.25">
      <c r="A340" s="48">
        <v>3009</v>
      </c>
      <c r="B340" s="51" t="s">
        <v>1334</v>
      </c>
      <c r="C340" s="45">
        <v>76</v>
      </c>
      <c r="D340" s="52">
        <v>42403</v>
      </c>
      <c r="E340" s="53">
        <v>0.16</v>
      </c>
      <c r="F340" s="52">
        <v>49187</v>
      </c>
    </row>
    <row r="341" spans="1:6" x14ac:dyDescent="0.25">
      <c r="A341" s="48">
        <v>221</v>
      </c>
      <c r="B341" s="51" t="s">
        <v>1335</v>
      </c>
      <c r="C341" s="45">
        <v>76</v>
      </c>
      <c r="D341" s="52">
        <v>35268</v>
      </c>
      <c r="E341" s="53">
        <v>0.16</v>
      </c>
      <c r="F341" s="52">
        <v>40911</v>
      </c>
    </row>
    <row r="342" spans="1:6" x14ac:dyDescent="0.25">
      <c r="A342" s="48">
        <v>2875</v>
      </c>
      <c r="B342" s="51" t="s">
        <v>1336</v>
      </c>
      <c r="C342" s="45">
        <v>76</v>
      </c>
      <c r="D342" s="52">
        <v>34045</v>
      </c>
      <c r="E342" s="53">
        <v>0.16</v>
      </c>
      <c r="F342" s="52">
        <v>39492</v>
      </c>
    </row>
    <row r="343" spans="1:6" x14ac:dyDescent="0.25">
      <c r="A343" s="48">
        <v>3107</v>
      </c>
      <c r="B343" s="51" t="s">
        <v>1337</v>
      </c>
      <c r="C343" s="45">
        <v>76</v>
      </c>
      <c r="D343" s="52">
        <v>64319</v>
      </c>
      <c r="E343" s="53">
        <v>0.16</v>
      </c>
      <c r="F343" s="52">
        <v>74610</v>
      </c>
    </row>
    <row r="344" spans="1:6" x14ac:dyDescent="0.25">
      <c r="A344" s="48">
        <v>3082</v>
      </c>
      <c r="B344" s="51" t="s">
        <v>1338</v>
      </c>
      <c r="C344" s="45">
        <v>79</v>
      </c>
      <c r="D344" s="52">
        <v>123829</v>
      </c>
      <c r="E344" s="53">
        <v>0.16</v>
      </c>
      <c r="F344" s="52">
        <v>143642</v>
      </c>
    </row>
    <row r="345" spans="1:6" x14ac:dyDescent="0.25">
      <c r="A345" s="48">
        <v>3081</v>
      </c>
      <c r="B345" s="51" t="s">
        <v>1339</v>
      </c>
      <c r="C345" s="45">
        <v>79</v>
      </c>
      <c r="D345" s="52">
        <v>123829</v>
      </c>
      <c r="E345" s="53">
        <v>0.16</v>
      </c>
      <c r="F345" s="52">
        <v>143642</v>
      </c>
    </row>
    <row r="346" spans="1:6" ht="30" x14ac:dyDescent="0.25">
      <c r="A346" s="48">
        <v>3083</v>
      </c>
      <c r="B346" s="51" t="s">
        <v>1340</v>
      </c>
      <c r="C346" s="45">
        <v>79</v>
      </c>
      <c r="D346" s="52">
        <v>123829</v>
      </c>
      <c r="E346" s="53">
        <v>0.16</v>
      </c>
      <c r="F346" s="52">
        <v>143642</v>
      </c>
    </row>
    <row r="347" spans="1:6" ht="30" x14ac:dyDescent="0.25">
      <c r="A347" s="48">
        <v>3084</v>
      </c>
      <c r="B347" s="51" t="s">
        <v>1341</v>
      </c>
      <c r="C347" s="45">
        <v>79</v>
      </c>
      <c r="D347" s="52">
        <v>123829</v>
      </c>
      <c r="E347" s="53">
        <v>0.16</v>
      </c>
      <c r="F347" s="52">
        <v>143642</v>
      </c>
    </row>
    <row r="348" spans="1:6" x14ac:dyDescent="0.25">
      <c r="A348" s="48">
        <v>3118</v>
      </c>
      <c r="B348" s="51" t="s">
        <v>1342</v>
      </c>
      <c r="C348" s="45">
        <v>82</v>
      </c>
      <c r="D348" s="52">
        <v>20982</v>
      </c>
      <c r="E348" s="53">
        <v>0.16</v>
      </c>
      <c r="F348" s="52">
        <v>24339</v>
      </c>
    </row>
    <row r="349" spans="1:6" x14ac:dyDescent="0.25">
      <c r="A349" s="48">
        <v>3117</v>
      </c>
      <c r="B349" s="51" t="s">
        <v>1343</v>
      </c>
      <c r="C349" s="45">
        <v>82</v>
      </c>
      <c r="D349" s="52">
        <v>37756</v>
      </c>
      <c r="E349" s="53">
        <v>0.16</v>
      </c>
      <c r="F349" s="52">
        <v>43797</v>
      </c>
    </row>
    <row r="350" spans="1:6" x14ac:dyDescent="0.25">
      <c r="A350" s="48">
        <v>964</v>
      </c>
      <c r="B350" s="51" t="s">
        <v>1344</v>
      </c>
      <c r="C350" s="45">
        <v>82</v>
      </c>
      <c r="D350" s="52">
        <v>11729</v>
      </c>
      <c r="E350" s="53">
        <v>0.16</v>
      </c>
      <c r="F350" s="52">
        <v>13606</v>
      </c>
    </row>
    <row r="351" spans="1:6" x14ac:dyDescent="0.25">
      <c r="A351" s="48">
        <v>965</v>
      </c>
      <c r="B351" s="51" t="s">
        <v>1345</v>
      </c>
      <c r="C351" s="45">
        <v>82</v>
      </c>
      <c r="D351" s="52">
        <v>9742</v>
      </c>
      <c r="E351" s="53">
        <v>0.16</v>
      </c>
      <c r="F351" s="52">
        <v>11301</v>
      </c>
    </row>
    <row r="352" spans="1:6" x14ac:dyDescent="0.25">
      <c r="A352" s="48">
        <v>304</v>
      </c>
      <c r="B352" s="51" t="s">
        <v>1346</v>
      </c>
      <c r="C352" s="45">
        <v>82</v>
      </c>
      <c r="D352" s="52">
        <v>4276</v>
      </c>
      <c r="E352" s="53">
        <v>0.16</v>
      </c>
      <c r="F352" s="52">
        <v>4960</v>
      </c>
    </row>
    <row r="353" spans="1:6" x14ac:dyDescent="0.25">
      <c r="A353" s="48">
        <v>6006</v>
      </c>
      <c r="B353" s="51" t="s">
        <v>1347</v>
      </c>
      <c r="C353" s="45">
        <v>82</v>
      </c>
      <c r="D353" s="52">
        <v>6488</v>
      </c>
      <c r="E353" s="53">
        <v>0.16</v>
      </c>
      <c r="F353" s="52">
        <v>7526</v>
      </c>
    </row>
    <row r="354" spans="1:6" x14ac:dyDescent="0.25">
      <c r="A354" s="48">
        <v>6007</v>
      </c>
      <c r="B354" s="51" t="s">
        <v>1348</v>
      </c>
      <c r="C354" s="45">
        <v>83</v>
      </c>
      <c r="D354" s="52">
        <v>4736</v>
      </c>
      <c r="E354" s="53">
        <v>0.16</v>
      </c>
      <c r="F354" s="52">
        <v>5494</v>
      </c>
    </row>
    <row r="355" spans="1:6" x14ac:dyDescent="0.25">
      <c r="A355" s="48">
        <v>6008</v>
      </c>
      <c r="B355" s="51" t="s">
        <v>1349</v>
      </c>
      <c r="C355" s="45">
        <v>83</v>
      </c>
      <c r="D355" s="52">
        <v>3376</v>
      </c>
      <c r="E355" s="53">
        <v>0.16</v>
      </c>
      <c r="F355" s="52">
        <v>3916</v>
      </c>
    </row>
    <row r="356" spans="1:6" x14ac:dyDescent="0.25">
      <c r="A356" s="48">
        <v>6013</v>
      </c>
      <c r="B356" s="51" t="s">
        <v>1350</v>
      </c>
      <c r="C356" s="45">
        <v>83</v>
      </c>
      <c r="D356" s="52">
        <v>4279</v>
      </c>
      <c r="E356" s="53">
        <v>0.16</v>
      </c>
      <c r="F356" s="52">
        <v>4964</v>
      </c>
    </row>
    <row r="357" spans="1:6" x14ac:dyDescent="0.25">
      <c r="A357" s="48">
        <v>6010</v>
      </c>
      <c r="B357" s="51" t="s">
        <v>1351</v>
      </c>
      <c r="C357" s="45">
        <v>83</v>
      </c>
      <c r="D357" s="52">
        <v>3670</v>
      </c>
      <c r="E357" s="53">
        <v>0.16</v>
      </c>
      <c r="F357" s="52">
        <v>4257</v>
      </c>
    </row>
    <row r="358" spans="1:6" x14ac:dyDescent="0.25">
      <c r="A358" s="48">
        <v>6011</v>
      </c>
      <c r="B358" s="51" t="s">
        <v>1352</v>
      </c>
      <c r="C358" s="45">
        <v>83</v>
      </c>
      <c r="D358" s="52">
        <v>4107</v>
      </c>
      <c r="E358" s="53">
        <v>0.16</v>
      </c>
      <c r="F358" s="52">
        <v>4764</v>
      </c>
    </row>
    <row r="359" spans="1:6" x14ac:dyDescent="0.25">
      <c r="A359" s="48">
        <v>6012</v>
      </c>
      <c r="B359" s="51" t="s">
        <v>1353</v>
      </c>
      <c r="C359" s="45">
        <v>83</v>
      </c>
      <c r="D359" s="52">
        <v>3790</v>
      </c>
      <c r="E359" s="53">
        <v>0.16</v>
      </c>
      <c r="F359" s="52">
        <v>4396</v>
      </c>
    </row>
    <row r="360" spans="1:6" ht="30" x14ac:dyDescent="0.25">
      <c r="A360" s="48" t="s">
        <v>34</v>
      </c>
      <c r="B360" s="51" t="s">
        <v>1354</v>
      </c>
      <c r="C360" s="45">
        <v>88</v>
      </c>
      <c r="D360" s="52">
        <v>125226</v>
      </c>
      <c r="E360" s="53">
        <v>0.16</v>
      </c>
      <c r="F360" s="52">
        <v>145262</v>
      </c>
    </row>
    <row r="361" spans="1:6" ht="30" x14ac:dyDescent="0.25">
      <c r="A361" s="48" t="s">
        <v>35</v>
      </c>
      <c r="B361" s="51" t="s">
        <v>1355</v>
      </c>
      <c r="C361" s="45">
        <v>88</v>
      </c>
      <c r="D361" s="52">
        <v>126608</v>
      </c>
      <c r="E361" s="53">
        <v>0.16</v>
      </c>
      <c r="F361" s="52">
        <v>146865</v>
      </c>
    </row>
    <row r="362" spans="1:6" x14ac:dyDescent="0.25">
      <c r="A362" s="48" t="s">
        <v>36</v>
      </c>
      <c r="B362" s="51" t="s">
        <v>1356</v>
      </c>
      <c r="C362" s="45">
        <v>88</v>
      </c>
      <c r="D362" s="52">
        <v>105325</v>
      </c>
      <c r="E362" s="53">
        <v>0.16</v>
      </c>
      <c r="F362" s="52">
        <v>122177</v>
      </c>
    </row>
    <row r="363" spans="1:6" ht="30" x14ac:dyDescent="0.25">
      <c r="A363" s="48" t="s">
        <v>37</v>
      </c>
      <c r="B363" s="51" t="s">
        <v>1357</v>
      </c>
      <c r="C363" s="45">
        <v>88</v>
      </c>
      <c r="D363" s="52">
        <v>316951</v>
      </c>
      <c r="E363" s="53">
        <v>0.16</v>
      </c>
      <c r="F363" s="52">
        <v>367663</v>
      </c>
    </row>
    <row r="364" spans="1:6" ht="30" x14ac:dyDescent="0.25">
      <c r="A364" s="48" t="s">
        <v>38</v>
      </c>
      <c r="B364" s="51" t="s">
        <v>1358</v>
      </c>
      <c r="C364" s="45">
        <v>88</v>
      </c>
      <c r="D364" s="52">
        <v>450531</v>
      </c>
      <c r="E364" s="53">
        <v>0.16</v>
      </c>
      <c r="F364" s="52">
        <v>522616</v>
      </c>
    </row>
    <row r="365" spans="1:6" x14ac:dyDescent="0.25">
      <c r="A365" s="48" t="s">
        <v>39</v>
      </c>
      <c r="B365" s="51" t="s">
        <v>1359</v>
      </c>
      <c r="C365" s="45">
        <v>89</v>
      </c>
      <c r="D365" s="52">
        <v>91043</v>
      </c>
      <c r="E365" s="53">
        <v>0.16</v>
      </c>
      <c r="F365" s="52">
        <v>105610</v>
      </c>
    </row>
    <row r="366" spans="1:6" x14ac:dyDescent="0.25">
      <c r="A366" s="48" t="s">
        <v>40</v>
      </c>
      <c r="B366" s="51" t="s">
        <v>1360</v>
      </c>
      <c r="C366" s="45">
        <v>89</v>
      </c>
      <c r="D366" s="52">
        <v>110044</v>
      </c>
      <c r="E366" s="53">
        <v>0.16</v>
      </c>
      <c r="F366" s="52">
        <v>127651</v>
      </c>
    </row>
    <row r="367" spans="1:6" ht="30" x14ac:dyDescent="0.25">
      <c r="A367" s="48" t="s">
        <v>41</v>
      </c>
      <c r="B367" s="51" t="s">
        <v>1361</v>
      </c>
      <c r="C367" s="45">
        <v>89</v>
      </c>
      <c r="D367" s="52">
        <v>64074</v>
      </c>
      <c r="E367" s="53">
        <v>0.16</v>
      </c>
      <c r="F367" s="52">
        <v>74326</v>
      </c>
    </row>
    <row r="368" spans="1:6" x14ac:dyDescent="0.25">
      <c r="A368" s="48" t="s">
        <v>42</v>
      </c>
      <c r="B368" s="51" t="s">
        <v>1362</v>
      </c>
      <c r="C368" s="45">
        <v>89</v>
      </c>
      <c r="D368" s="52">
        <v>11243</v>
      </c>
      <c r="E368" s="53">
        <v>0.16</v>
      </c>
      <c r="F368" s="52">
        <v>13042</v>
      </c>
    </row>
    <row r="369" spans="1:6" x14ac:dyDescent="0.25">
      <c r="A369" s="48" t="s">
        <v>43</v>
      </c>
      <c r="B369" s="51" t="s">
        <v>1363</v>
      </c>
      <c r="C369" s="45">
        <v>89</v>
      </c>
      <c r="D369" s="52">
        <v>13381</v>
      </c>
      <c r="E369" s="53">
        <v>0.16</v>
      </c>
      <c r="F369" s="52">
        <v>15522</v>
      </c>
    </row>
    <row r="370" spans="1:6" x14ac:dyDescent="0.25">
      <c r="A370" s="48" t="s">
        <v>44</v>
      </c>
      <c r="B370" s="51" t="s">
        <v>1364</v>
      </c>
      <c r="C370" s="45">
        <v>89</v>
      </c>
      <c r="D370" s="52">
        <v>15863</v>
      </c>
      <c r="E370" s="53">
        <v>0.16</v>
      </c>
      <c r="F370" s="52">
        <v>18401</v>
      </c>
    </row>
    <row r="371" spans="1:6" x14ac:dyDescent="0.25">
      <c r="A371" s="48" t="s">
        <v>45</v>
      </c>
      <c r="B371" s="51" t="s">
        <v>1365</v>
      </c>
      <c r="C371" s="45">
        <v>89</v>
      </c>
      <c r="D371" s="52">
        <v>11685</v>
      </c>
      <c r="E371" s="53">
        <v>0.16</v>
      </c>
      <c r="F371" s="52">
        <v>13555</v>
      </c>
    </row>
    <row r="372" spans="1:6" x14ac:dyDescent="0.25">
      <c r="A372" s="48" t="s">
        <v>46</v>
      </c>
      <c r="B372" s="51" t="s">
        <v>1366</v>
      </c>
      <c r="C372" s="45">
        <v>89</v>
      </c>
      <c r="D372" s="52">
        <v>14150</v>
      </c>
      <c r="E372" s="53">
        <v>0.16</v>
      </c>
      <c r="F372" s="52">
        <v>16414</v>
      </c>
    </row>
    <row r="373" spans="1:6" x14ac:dyDescent="0.25">
      <c r="A373" s="48" t="s">
        <v>47</v>
      </c>
      <c r="B373" s="51" t="s">
        <v>1367</v>
      </c>
      <c r="C373" s="45">
        <v>89</v>
      </c>
      <c r="D373" s="52">
        <v>16299</v>
      </c>
      <c r="E373" s="53">
        <v>0.16</v>
      </c>
      <c r="F373" s="52">
        <v>18907</v>
      </c>
    </row>
    <row r="374" spans="1:6" x14ac:dyDescent="0.25">
      <c r="A374" s="48" t="s">
        <v>48</v>
      </c>
      <c r="B374" s="51" t="s">
        <v>1368</v>
      </c>
      <c r="C374" s="45">
        <v>89</v>
      </c>
      <c r="D374" s="52">
        <v>19628</v>
      </c>
      <c r="E374" s="53">
        <v>0.16</v>
      </c>
      <c r="F374" s="52">
        <v>22768</v>
      </c>
    </row>
    <row r="375" spans="1:6" x14ac:dyDescent="0.25">
      <c r="A375" s="48" t="s">
        <v>49</v>
      </c>
      <c r="B375" s="51" t="s">
        <v>1369</v>
      </c>
      <c r="C375" s="45">
        <v>89</v>
      </c>
      <c r="D375" s="52">
        <v>25057</v>
      </c>
      <c r="E375" s="53">
        <v>0.16</v>
      </c>
      <c r="F375" s="52">
        <v>29066</v>
      </c>
    </row>
    <row r="376" spans="1:6" x14ac:dyDescent="0.25">
      <c r="A376" s="48" t="s">
        <v>50</v>
      </c>
      <c r="B376" s="51" t="s">
        <v>1370</v>
      </c>
      <c r="C376" s="45">
        <v>89</v>
      </c>
      <c r="D376" s="52">
        <v>31019</v>
      </c>
      <c r="E376" s="53">
        <v>0.16</v>
      </c>
      <c r="F376" s="52">
        <v>35982</v>
      </c>
    </row>
    <row r="377" spans="1:6" x14ac:dyDescent="0.25">
      <c r="A377" s="48" t="s">
        <v>51</v>
      </c>
      <c r="B377" s="51" t="s">
        <v>1371</v>
      </c>
      <c r="C377" s="45">
        <v>90</v>
      </c>
      <c r="D377" s="52">
        <v>27725</v>
      </c>
      <c r="E377" s="53">
        <v>0.16</v>
      </c>
      <c r="F377" s="52">
        <v>32161</v>
      </c>
    </row>
    <row r="378" spans="1:6" x14ac:dyDescent="0.25">
      <c r="A378" s="48" t="s">
        <v>52</v>
      </c>
      <c r="B378" s="51" t="s">
        <v>1372</v>
      </c>
      <c r="C378" s="45">
        <v>90</v>
      </c>
      <c r="D378" s="52">
        <v>29096</v>
      </c>
      <c r="E378" s="53">
        <v>0.16</v>
      </c>
      <c r="F378" s="52">
        <v>33751</v>
      </c>
    </row>
    <row r="379" spans="1:6" x14ac:dyDescent="0.25">
      <c r="A379" s="48" t="s">
        <v>53</v>
      </c>
      <c r="B379" s="51" t="s">
        <v>1373</v>
      </c>
      <c r="C379" s="45">
        <v>90</v>
      </c>
      <c r="D379" s="52">
        <v>34132</v>
      </c>
      <c r="E379" s="53">
        <v>0.16</v>
      </c>
      <c r="F379" s="52">
        <v>39593</v>
      </c>
    </row>
    <row r="380" spans="1:6" x14ac:dyDescent="0.25">
      <c r="A380" s="48" t="s">
        <v>54</v>
      </c>
      <c r="B380" s="51" t="s">
        <v>1374</v>
      </c>
      <c r="C380" s="45">
        <v>90</v>
      </c>
      <c r="D380" s="52">
        <v>34354</v>
      </c>
      <c r="E380" s="53">
        <v>0.16</v>
      </c>
      <c r="F380" s="52">
        <v>39851</v>
      </c>
    </row>
    <row r="381" spans="1:6" x14ac:dyDescent="0.25">
      <c r="A381" s="48" t="s">
        <v>55</v>
      </c>
      <c r="B381" s="51" t="s">
        <v>1375</v>
      </c>
      <c r="C381" s="45">
        <v>90</v>
      </c>
      <c r="D381" s="52">
        <v>36095</v>
      </c>
      <c r="E381" s="53">
        <v>0.16</v>
      </c>
      <c r="F381" s="52">
        <v>41870</v>
      </c>
    </row>
    <row r="382" spans="1:6" x14ac:dyDescent="0.25">
      <c r="A382" s="48" t="s">
        <v>56</v>
      </c>
      <c r="B382" s="51" t="s">
        <v>1376</v>
      </c>
      <c r="C382" s="45">
        <v>90</v>
      </c>
      <c r="D382" s="52">
        <v>38569</v>
      </c>
      <c r="E382" s="53">
        <v>0.16</v>
      </c>
      <c r="F382" s="52">
        <v>44740</v>
      </c>
    </row>
    <row r="383" spans="1:6" x14ac:dyDescent="0.25">
      <c r="A383" s="48" t="s">
        <v>57</v>
      </c>
      <c r="B383" s="51" t="s">
        <v>1377</v>
      </c>
      <c r="C383" s="45">
        <v>91</v>
      </c>
      <c r="D383" s="52">
        <v>4267</v>
      </c>
      <c r="E383" s="53">
        <v>0.16</v>
      </c>
      <c r="F383" s="52">
        <v>4950</v>
      </c>
    </row>
    <row r="384" spans="1:6" x14ac:dyDescent="0.25">
      <c r="A384" s="48" t="s">
        <v>58</v>
      </c>
      <c r="B384" s="51" t="s">
        <v>1378</v>
      </c>
      <c r="C384" s="45">
        <v>91</v>
      </c>
      <c r="D384" s="52">
        <v>4817</v>
      </c>
      <c r="E384" s="53">
        <v>0.16</v>
      </c>
      <c r="F384" s="52">
        <v>5588</v>
      </c>
    </row>
    <row r="385" spans="1:6" x14ac:dyDescent="0.25">
      <c r="A385" s="48" t="s">
        <v>59</v>
      </c>
      <c r="B385" s="51" t="s">
        <v>1379</v>
      </c>
      <c r="C385" s="45">
        <v>91</v>
      </c>
      <c r="D385" s="52">
        <v>7443</v>
      </c>
      <c r="E385" s="53">
        <v>0.16</v>
      </c>
      <c r="F385" s="52">
        <v>8634</v>
      </c>
    </row>
    <row r="386" spans="1:6" x14ac:dyDescent="0.25">
      <c r="A386" s="48" t="s">
        <v>60</v>
      </c>
      <c r="B386" s="51" t="s">
        <v>1380</v>
      </c>
      <c r="C386" s="45">
        <v>91</v>
      </c>
      <c r="D386" s="52">
        <v>16383</v>
      </c>
      <c r="E386" s="53">
        <v>0.16</v>
      </c>
      <c r="F386" s="52">
        <v>19004</v>
      </c>
    </row>
    <row r="387" spans="1:6" x14ac:dyDescent="0.25">
      <c r="A387" s="48" t="s">
        <v>61</v>
      </c>
      <c r="B387" s="51" t="s">
        <v>1381</v>
      </c>
      <c r="C387" s="45">
        <v>91</v>
      </c>
      <c r="D387" s="52">
        <v>18881</v>
      </c>
      <c r="E387" s="53">
        <v>0.16</v>
      </c>
      <c r="F387" s="52">
        <v>21902</v>
      </c>
    </row>
    <row r="388" spans="1:6" x14ac:dyDescent="0.25">
      <c r="A388" s="48" t="s">
        <v>62</v>
      </c>
      <c r="B388" s="51" t="s">
        <v>1382</v>
      </c>
      <c r="C388" s="45">
        <v>91</v>
      </c>
      <c r="D388" s="52">
        <v>22509</v>
      </c>
      <c r="E388" s="53">
        <v>0.16</v>
      </c>
      <c r="F388" s="52">
        <v>26110</v>
      </c>
    </row>
    <row r="389" spans="1:6" x14ac:dyDescent="0.25">
      <c r="A389" s="48" t="s">
        <v>63</v>
      </c>
      <c r="B389" s="51" t="s">
        <v>1383</v>
      </c>
      <c r="C389" s="45">
        <v>91</v>
      </c>
      <c r="D389" s="52">
        <v>29364</v>
      </c>
      <c r="E389" s="53">
        <v>0.16</v>
      </c>
      <c r="F389" s="52">
        <v>34062</v>
      </c>
    </row>
    <row r="390" spans="1:6" x14ac:dyDescent="0.25">
      <c r="A390" s="48">
        <v>10</v>
      </c>
      <c r="B390" s="51" t="s">
        <v>1384</v>
      </c>
      <c r="C390" s="45">
        <v>92</v>
      </c>
      <c r="D390" s="52">
        <v>5695</v>
      </c>
      <c r="E390" s="53">
        <v>0.16</v>
      </c>
      <c r="F390" s="52">
        <v>6606</v>
      </c>
    </row>
    <row r="391" spans="1:6" x14ac:dyDescent="0.25">
      <c r="A391" s="48" t="s">
        <v>64</v>
      </c>
      <c r="B391" s="51" t="s">
        <v>1385</v>
      </c>
      <c r="C391" s="45">
        <v>92</v>
      </c>
      <c r="D391" s="52">
        <v>7296</v>
      </c>
      <c r="E391" s="53">
        <v>0.16</v>
      </c>
      <c r="F391" s="52">
        <v>8463</v>
      </c>
    </row>
    <row r="392" spans="1:6" x14ac:dyDescent="0.25">
      <c r="A392" s="48">
        <v>20</v>
      </c>
      <c r="B392" s="51" t="s">
        <v>1386</v>
      </c>
      <c r="C392" s="45">
        <v>92</v>
      </c>
      <c r="D392" s="52">
        <v>5464</v>
      </c>
      <c r="E392" s="53">
        <v>0.16</v>
      </c>
      <c r="F392" s="52">
        <v>6338</v>
      </c>
    </row>
    <row r="393" spans="1:6" x14ac:dyDescent="0.25">
      <c r="A393" s="48" t="s">
        <v>65</v>
      </c>
      <c r="B393" s="51" t="s">
        <v>1387</v>
      </c>
      <c r="C393" s="45">
        <v>92</v>
      </c>
      <c r="D393" s="52">
        <v>7147</v>
      </c>
      <c r="E393" s="53">
        <v>0.16</v>
      </c>
      <c r="F393" s="52">
        <v>8291</v>
      </c>
    </row>
    <row r="394" spans="1:6" ht="30" x14ac:dyDescent="0.25">
      <c r="A394" s="48" t="s">
        <v>66</v>
      </c>
      <c r="B394" s="51" t="s">
        <v>1388</v>
      </c>
      <c r="C394" s="45">
        <v>92</v>
      </c>
      <c r="D394" s="52">
        <v>9643</v>
      </c>
      <c r="E394" s="53">
        <v>0.16</v>
      </c>
      <c r="F394" s="52">
        <v>11186</v>
      </c>
    </row>
    <row r="395" spans="1:6" ht="30" x14ac:dyDescent="0.25">
      <c r="A395" s="48" t="s">
        <v>67</v>
      </c>
      <c r="B395" s="51" t="s">
        <v>1389</v>
      </c>
      <c r="C395" s="45">
        <v>92</v>
      </c>
      <c r="D395" s="52">
        <v>10752</v>
      </c>
      <c r="E395" s="53">
        <v>0.16</v>
      </c>
      <c r="F395" s="52">
        <v>12472</v>
      </c>
    </row>
    <row r="396" spans="1:6" x14ac:dyDescent="0.25">
      <c r="A396" s="48" t="s">
        <v>68</v>
      </c>
      <c r="B396" s="51" t="s">
        <v>1390</v>
      </c>
      <c r="C396" s="45">
        <v>92</v>
      </c>
      <c r="D396" s="52">
        <v>12864</v>
      </c>
      <c r="E396" s="53">
        <v>0.16</v>
      </c>
      <c r="F396" s="52">
        <v>14922</v>
      </c>
    </row>
    <row r="397" spans="1:6" x14ac:dyDescent="0.25">
      <c r="A397" s="48">
        <v>30</v>
      </c>
      <c r="B397" s="51" t="s">
        <v>1391</v>
      </c>
      <c r="C397" s="45">
        <v>93</v>
      </c>
      <c r="D397" s="52">
        <v>8203</v>
      </c>
      <c r="E397" s="53">
        <v>0.16</v>
      </c>
      <c r="F397" s="52">
        <v>9515</v>
      </c>
    </row>
    <row r="398" spans="1:6" ht="30" x14ac:dyDescent="0.25">
      <c r="A398" s="48">
        <v>40</v>
      </c>
      <c r="B398" s="51" t="s">
        <v>1392</v>
      </c>
      <c r="C398" s="45">
        <v>93</v>
      </c>
      <c r="D398" s="52">
        <v>9363</v>
      </c>
      <c r="E398" s="53">
        <v>0.16</v>
      </c>
      <c r="F398" s="52">
        <v>10861</v>
      </c>
    </row>
    <row r="399" spans="1:6" ht="30" x14ac:dyDescent="0.25">
      <c r="A399" s="48">
        <v>50</v>
      </c>
      <c r="B399" s="51" t="s">
        <v>1393</v>
      </c>
      <c r="C399" s="45">
        <v>93</v>
      </c>
      <c r="D399" s="52">
        <v>7262</v>
      </c>
      <c r="E399" s="53">
        <v>0.16</v>
      </c>
      <c r="F399" s="52">
        <v>8424</v>
      </c>
    </row>
    <row r="400" spans="1:6" x14ac:dyDescent="0.25">
      <c r="A400" s="48" t="s">
        <v>69</v>
      </c>
      <c r="B400" s="51" t="s">
        <v>1394</v>
      </c>
      <c r="C400" s="45">
        <v>93</v>
      </c>
      <c r="D400" s="52">
        <v>8544</v>
      </c>
      <c r="E400" s="53">
        <v>0.16</v>
      </c>
      <c r="F400" s="52">
        <v>9911</v>
      </c>
    </row>
    <row r="401" spans="1:6" ht="30" x14ac:dyDescent="0.25">
      <c r="A401" s="48" t="s">
        <v>70</v>
      </c>
      <c r="B401" s="51" t="s">
        <v>1395</v>
      </c>
      <c r="C401" s="45">
        <v>93</v>
      </c>
      <c r="D401" s="52">
        <v>8315</v>
      </c>
      <c r="E401" s="53">
        <v>0.16</v>
      </c>
      <c r="F401" s="52">
        <v>9645</v>
      </c>
    </row>
    <row r="402" spans="1:6" ht="30" x14ac:dyDescent="0.25">
      <c r="A402" s="48" t="s">
        <v>71</v>
      </c>
      <c r="B402" s="51" t="s">
        <v>1396</v>
      </c>
      <c r="C402" s="45">
        <v>93</v>
      </c>
      <c r="D402" s="52">
        <v>9725</v>
      </c>
      <c r="E402" s="53">
        <v>0.16</v>
      </c>
      <c r="F402" s="52">
        <v>11281</v>
      </c>
    </row>
    <row r="403" spans="1:6" ht="30" x14ac:dyDescent="0.25">
      <c r="A403" s="48">
        <v>60</v>
      </c>
      <c r="B403" s="51" t="s">
        <v>1397</v>
      </c>
      <c r="C403" s="45">
        <v>93</v>
      </c>
      <c r="D403" s="52">
        <v>7209</v>
      </c>
      <c r="E403" s="53">
        <v>0.16</v>
      </c>
      <c r="F403" s="52">
        <v>8362</v>
      </c>
    </row>
    <row r="404" spans="1:6" ht="30" x14ac:dyDescent="0.25">
      <c r="A404" s="48" t="s">
        <v>72</v>
      </c>
      <c r="B404" s="51" t="s">
        <v>1398</v>
      </c>
      <c r="C404" s="45">
        <v>93</v>
      </c>
      <c r="D404" s="52">
        <v>7871</v>
      </c>
      <c r="E404" s="53">
        <v>0.16</v>
      </c>
      <c r="F404" s="52">
        <v>9130</v>
      </c>
    </row>
    <row r="405" spans="1:6" x14ac:dyDescent="0.25">
      <c r="A405" s="48" t="s">
        <v>68</v>
      </c>
      <c r="B405" s="51" t="s">
        <v>1390</v>
      </c>
      <c r="C405" s="45">
        <v>93</v>
      </c>
      <c r="D405" s="52">
        <v>12864</v>
      </c>
      <c r="E405" s="53">
        <v>0.16</v>
      </c>
      <c r="F405" s="52">
        <v>14922</v>
      </c>
    </row>
    <row r="406" spans="1:6" x14ac:dyDescent="0.25">
      <c r="A406" s="48" t="s">
        <v>73</v>
      </c>
      <c r="B406" s="51" t="s">
        <v>1399</v>
      </c>
      <c r="C406" s="45">
        <v>94</v>
      </c>
      <c r="D406" s="52">
        <v>12816</v>
      </c>
      <c r="E406" s="53">
        <v>0.16</v>
      </c>
      <c r="F406" s="52">
        <v>14867</v>
      </c>
    </row>
    <row r="407" spans="1:6" x14ac:dyDescent="0.25">
      <c r="A407" s="48" t="s">
        <v>74</v>
      </c>
      <c r="B407" s="51" t="s">
        <v>1399</v>
      </c>
      <c r="C407" s="45">
        <v>94</v>
      </c>
      <c r="D407" s="52">
        <v>13875</v>
      </c>
      <c r="E407" s="53">
        <v>0.16</v>
      </c>
      <c r="F407" s="52">
        <v>16095</v>
      </c>
    </row>
    <row r="408" spans="1:6" x14ac:dyDescent="0.25">
      <c r="A408" s="48" t="s">
        <v>75</v>
      </c>
      <c r="B408" s="51" t="s">
        <v>1399</v>
      </c>
      <c r="C408" s="45">
        <v>94</v>
      </c>
      <c r="D408" s="52">
        <v>16247</v>
      </c>
      <c r="E408" s="53">
        <v>0.16</v>
      </c>
      <c r="F408" s="52">
        <v>18847</v>
      </c>
    </row>
    <row r="409" spans="1:6" ht="30" x14ac:dyDescent="0.25">
      <c r="A409" s="48" t="s">
        <v>76</v>
      </c>
      <c r="B409" s="51" t="s">
        <v>1400</v>
      </c>
      <c r="C409" s="45">
        <v>94</v>
      </c>
      <c r="D409" s="52">
        <v>15923</v>
      </c>
      <c r="E409" s="53">
        <v>0.16</v>
      </c>
      <c r="F409" s="52">
        <v>18471</v>
      </c>
    </row>
    <row r="410" spans="1:6" ht="30" x14ac:dyDescent="0.25">
      <c r="A410" s="48" t="s">
        <v>77</v>
      </c>
      <c r="B410" s="51" t="s">
        <v>1400</v>
      </c>
      <c r="C410" s="45">
        <v>94</v>
      </c>
      <c r="D410" s="52">
        <v>18258</v>
      </c>
      <c r="E410" s="53">
        <v>0.16</v>
      </c>
      <c r="F410" s="52">
        <v>21179</v>
      </c>
    </row>
    <row r="411" spans="1:6" ht="30" x14ac:dyDescent="0.25">
      <c r="A411" s="48" t="s">
        <v>78</v>
      </c>
      <c r="B411" s="51" t="s">
        <v>1400</v>
      </c>
      <c r="C411" s="45">
        <v>94</v>
      </c>
      <c r="D411" s="52">
        <v>20259</v>
      </c>
      <c r="E411" s="53">
        <v>0.16</v>
      </c>
      <c r="F411" s="52">
        <v>23500</v>
      </c>
    </row>
    <row r="412" spans="1:6" x14ac:dyDescent="0.25">
      <c r="A412" s="48" t="s">
        <v>79</v>
      </c>
      <c r="B412" s="51" t="s">
        <v>1401</v>
      </c>
      <c r="C412" s="45">
        <v>94</v>
      </c>
      <c r="D412" s="52">
        <v>1303</v>
      </c>
      <c r="E412" s="53">
        <v>0.16</v>
      </c>
      <c r="F412" s="52">
        <v>1511</v>
      </c>
    </row>
    <row r="413" spans="1:6" x14ac:dyDescent="0.25">
      <c r="A413" s="48">
        <v>301</v>
      </c>
      <c r="B413" s="51" t="s">
        <v>1402</v>
      </c>
      <c r="C413" s="45">
        <v>94</v>
      </c>
      <c r="D413" s="52">
        <v>11771</v>
      </c>
      <c r="E413" s="53">
        <v>0.16</v>
      </c>
      <c r="F413" s="52">
        <v>13654</v>
      </c>
    </row>
    <row r="414" spans="1:6" x14ac:dyDescent="0.25">
      <c r="A414" s="48">
        <v>302</v>
      </c>
      <c r="B414" s="51" t="s">
        <v>1402</v>
      </c>
      <c r="C414" s="45">
        <v>94</v>
      </c>
      <c r="D414" s="52">
        <v>13210</v>
      </c>
      <c r="E414" s="53">
        <v>0.16</v>
      </c>
      <c r="F414" s="52">
        <v>15324</v>
      </c>
    </row>
    <row r="415" spans="1:6" x14ac:dyDescent="0.25">
      <c r="A415" s="48" t="s">
        <v>80</v>
      </c>
      <c r="B415" s="51" t="s">
        <v>1402</v>
      </c>
      <c r="C415" s="45">
        <v>94</v>
      </c>
      <c r="D415" s="52">
        <v>15393</v>
      </c>
      <c r="E415" s="53">
        <v>0.16</v>
      </c>
      <c r="F415" s="52">
        <v>17856</v>
      </c>
    </row>
    <row r="416" spans="1:6" ht="30" x14ac:dyDescent="0.25">
      <c r="A416" s="48">
        <v>303</v>
      </c>
      <c r="B416" s="51" t="s">
        <v>1403</v>
      </c>
      <c r="C416" s="45">
        <v>94</v>
      </c>
      <c r="D416" s="52">
        <v>15040</v>
      </c>
      <c r="E416" s="53">
        <v>0.16</v>
      </c>
      <c r="F416" s="52">
        <v>17446</v>
      </c>
    </row>
    <row r="417" spans="1:6" ht="30" x14ac:dyDescent="0.25">
      <c r="A417" s="48">
        <v>304</v>
      </c>
      <c r="B417" s="51" t="s">
        <v>1403</v>
      </c>
      <c r="C417" s="45">
        <v>94</v>
      </c>
      <c r="D417" s="52">
        <v>17668</v>
      </c>
      <c r="E417" s="53">
        <v>0.16</v>
      </c>
      <c r="F417" s="52">
        <v>20495</v>
      </c>
    </row>
    <row r="418" spans="1:6" ht="30" x14ac:dyDescent="0.25">
      <c r="A418" s="48" t="s">
        <v>81</v>
      </c>
      <c r="B418" s="51" t="s">
        <v>1403</v>
      </c>
      <c r="C418" s="45">
        <v>94</v>
      </c>
      <c r="D418" s="52">
        <v>19937</v>
      </c>
      <c r="E418" s="53">
        <v>0.16</v>
      </c>
      <c r="F418" s="52">
        <v>23127</v>
      </c>
    </row>
    <row r="419" spans="1:6" x14ac:dyDescent="0.25">
      <c r="A419" s="48" t="s">
        <v>79</v>
      </c>
      <c r="B419" s="51" t="s">
        <v>1401</v>
      </c>
      <c r="C419" s="45">
        <v>94</v>
      </c>
      <c r="D419" s="52">
        <v>1303</v>
      </c>
      <c r="E419" s="53">
        <v>0.16</v>
      </c>
      <c r="F419" s="52">
        <v>1511</v>
      </c>
    </row>
    <row r="420" spans="1:6" x14ac:dyDescent="0.25">
      <c r="A420" s="48" t="s">
        <v>82</v>
      </c>
      <c r="B420" s="51" t="s">
        <v>1404</v>
      </c>
      <c r="C420" s="45">
        <v>94</v>
      </c>
      <c r="D420" s="52">
        <v>34178</v>
      </c>
      <c r="E420" s="53">
        <v>0.16</v>
      </c>
      <c r="F420" s="52">
        <v>39646</v>
      </c>
    </row>
    <row r="421" spans="1:6" x14ac:dyDescent="0.25">
      <c r="A421" s="48" t="s">
        <v>83</v>
      </c>
      <c r="B421" s="51" t="s">
        <v>1405</v>
      </c>
      <c r="C421" s="45">
        <v>94</v>
      </c>
      <c r="D421" s="52">
        <v>2607</v>
      </c>
      <c r="E421" s="53">
        <v>0.16</v>
      </c>
      <c r="F421" s="52">
        <v>3024</v>
      </c>
    </row>
    <row r="422" spans="1:6" x14ac:dyDescent="0.25">
      <c r="A422" s="48" t="s">
        <v>84</v>
      </c>
      <c r="B422" s="51" t="s">
        <v>1406</v>
      </c>
      <c r="C422" s="45">
        <v>95</v>
      </c>
      <c r="D422" s="52">
        <v>9390</v>
      </c>
      <c r="E422" s="53">
        <v>0.16</v>
      </c>
      <c r="F422" s="52">
        <v>10892</v>
      </c>
    </row>
    <row r="423" spans="1:6" x14ac:dyDescent="0.25">
      <c r="A423" s="48" t="s">
        <v>85</v>
      </c>
      <c r="B423" s="51" t="s">
        <v>1407</v>
      </c>
      <c r="C423" s="45">
        <v>95</v>
      </c>
      <c r="D423" s="52">
        <v>8948</v>
      </c>
      <c r="E423" s="53">
        <v>0.16</v>
      </c>
      <c r="F423" s="52">
        <v>10380</v>
      </c>
    </row>
    <row r="424" spans="1:6" x14ac:dyDescent="0.25">
      <c r="A424" s="48" t="s">
        <v>86</v>
      </c>
      <c r="B424" s="51" t="s">
        <v>1406</v>
      </c>
      <c r="C424" s="45">
        <v>95</v>
      </c>
      <c r="D424" s="52">
        <v>11292</v>
      </c>
      <c r="E424" s="53">
        <v>0.16</v>
      </c>
      <c r="F424" s="52">
        <v>13099</v>
      </c>
    </row>
    <row r="425" spans="1:6" x14ac:dyDescent="0.25">
      <c r="A425" s="48" t="s">
        <v>87</v>
      </c>
      <c r="B425" s="51" t="s">
        <v>1407</v>
      </c>
      <c r="C425" s="45">
        <v>95</v>
      </c>
      <c r="D425" s="52">
        <v>12664</v>
      </c>
      <c r="E425" s="53">
        <v>0.16</v>
      </c>
      <c r="F425" s="52">
        <v>14690</v>
      </c>
    </row>
    <row r="426" spans="1:6" x14ac:dyDescent="0.25">
      <c r="A426" s="48" t="s">
        <v>88</v>
      </c>
      <c r="B426" s="51" t="s">
        <v>1407</v>
      </c>
      <c r="C426" s="45">
        <v>95</v>
      </c>
      <c r="D426" s="52">
        <v>18599</v>
      </c>
      <c r="E426" s="53">
        <v>0.16</v>
      </c>
      <c r="F426" s="52">
        <v>21575</v>
      </c>
    </row>
    <row r="427" spans="1:6" x14ac:dyDescent="0.25">
      <c r="A427" s="48" t="s">
        <v>89</v>
      </c>
      <c r="B427" s="51" t="s">
        <v>1406</v>
      </c>
      <c r="C427" s="45">
        <v>95</v>
      </c>
      <c r="D427" s="52">
        <v>14327</v>
      </c>
      <c r="E427" s="53">
        <v>0.16</v>
      </c>
      <c r="F427" s="52">
        <v>16619</v>
      </c>
    </row>
    <row r="428" spans="1:6" x14ac:dyDescent="0.25">
      <c r="A428" s="48" t="s">
        <v>90</v>
      </c>
      <c r="B428" s="51" t="s">
        <v>1407</v>
      </c>
      <c r="C428" s="45">
        <v>95</v>
      </c>
      <c r="D428" s="52">
        <v>14633</v>
      </c>
      <c r="E428" s="53">
        <v>0.16</v>
      </c>
      <c r="F428" s="52">
        <v>16974</v>
      </c>
    </row>
    <row r="429" spans="1:6" x14ac:dyDescent="0.25">
      <c r="A429" s="48" t="s">
        <v>91</v>
      </c>
      <c r="B429" s="51" t="s">
        <v>1407</v>
      </c>
      <c r="C429" s="45">
        <v>95</v>
      </c>
      <c r="D429" s="52">
        <v>19043</v>
      </c>
      <c r="E429" s="53">
        <v>0.16</v>
      </c>
      <c r="F429" s="52">
        <v>22090</v>
      </c>
    </row>
    <row r="430" spans="1:6" x14ac:dyDescent="0.25">
      <c r="A430" s="48" t="s">
        <v>92</v>
      </c>
      <c r="B430" s="51" t="s">
        <v>1407</v>
      </c>
      <c r="C430" s="45">
        <v>95</v>
      </c>
      <c r="D430" s="52">
        <v>22453</v>
      </c>
      <c r="E430" s="53">
        <v>0.16</v>
      </c>
      <c r="F430" s="52">
        <v>26045</v>
      </c>
    </row>
    <row r="431" spans="1:6" x14ac:dyDescent="0.25">
      <c r="A431" s="48" t="s">
        <v>93</v>
      </c>
      <c r="B431" s="51" t="s">
        <v>1407</v>
      </c>
      <c r="C431" s="45">
        <v>95</v>
      </c>
      <c r="D431" s="52">
        <v>25786</v>
      </c>
      <c r="E431" s="53">
        <v>0.16</v>
      </c>
      <c r="F431" s="52">
        <v>29912</v>
      </c>
    </row>
    <row r="432" spans="1:6" x14ac:dyDescent="0.25">
      <c r="A432" s="48" t="s">
        <v>94</v>
      </c>
      <c r="B432" s="51" t="s">
        <v>1408</v>
      </c>
      <c r="C432" s="45">
        <v>95</v>
      </c>
      <c r="D432" s="52">
        <v>19093</v>
      </c>
      <c r="E432" s="53">
        <v>0.16</v>
      </c>
      <c r="F432" s="52">
        <v>22148</v>
      </c>
    </row>
    <row r="433" spans="1:6" x14ac:dyDescent="0.25">
      <c r="A433" s="48" t="s">
        <v>95</v>
      </c>
      <c r="B433" s="51" t="s">
        <v>1408</v>
      </c>
      <c r="C433" s="45">
        <v>95</v>
      </c>
      <c r="D433" s="52">
        <v>20104</v>
      </c>
      <c r="E433" s="53">
        <v>0.16</v>
      </c>
      <c r="F433" s="52">
        <v>23321</v>
      </c>
    </row>
    <row r="434" spans="1:6" x14ac:dyDescent="0.25">
      <c r="A434" s="48" t="s">
        <v>96</v>
      </c>
      <c r="B434" s="51" t="s">
        <v>1408</v>
      </c>
      <c r="C434" s="45">
        <v>95</v>
      </c>
      <c r="D434" s="52">
        <v>18330</v>
      </c>
      <c r="E434" s="53">
        <v>0.16</v>
      </c>
      <c r="F434" s="52">
        <v>21263</v>
      </c>
    </row>
    <row r="435" spans="1:6" x14ac:dyDescent="0.25">
      <c r="A435" s="48" t="s">
        <v>97</v>
      </c>
      <c r="B435" s="51" t="s">
        <v>1409</v>
      </c>
      <c r="C435" s="45">
        <v>95</v>
      </c>
      <c r="D435" s="52">
        <v>17056</v>
      </c>
      <c r="E435" s="53">
        <v>0.16</v>
      </c>
      <c r="F435" s="52">
        <v>19785</v>
      </c>
    </row>
    <row r="436" spans="1:6" x14ac:dyDescent="0.25">
      <c r="A436" s="48" t="s">
        <v>98</v>
      </c>
      <c r="B436" s="51" t="s">
        <v>1409</v>
      </c>
      <c r="C436" s="45">
        <v>95</v>
      </c>
      <c r="D436" s="52">
        <v>23083</v>
      </c>
      <c r="E436" s="53">
        <v>0.16</v>
      </c>
      <c r="F436" s="52">
        <v>26776</v>
      </c>
    </row>
    <row r="437" spans="1:6" x14ac:dyDescent="0.25">
      <c r="A437" s="48" t="s">
        <v>99</v>
      </c>
      <c r="B437" s="51" t="s">
        <v>1410</v>
      </c>
      <c r="C437" s="45">
        <v>95</v>
      </c>
      <c r="D437" s="52">
        <v>14111</v>
      </c>
      <c r="E437" s="53">
        <v>0.16</v>
      </c>
      <c r="F437" s="52">
        <v>16369</v>
      </c>
    </row>
    <row r="438" spans="1:6" x14ac:dyDescent="0.25">
      <c r="A438" s="48" t="s">
        <v>100</v>
      </c>
      <c r="B438" s="51" t="s">
        <v>1411</v>
      </c>
      <c r="C438" s="45">
        <v>95</v>
      </c>
      <c r="D438" s="52">
        <v>21043</v>
      </c>
      <c r="E438" s="53">
        <v>0.16</v>
      </c>
      <c r="F438" s="52">
        <v>24410</v>
      </c>
    </row>
    <row r="439" spans="1:6" x14ac:dyDescent="0.25">
      <c r="A439" s="48" t="s">
        <v>101</v>
      </c>
      <c r="B439" s="51" t="s">
        <v>1412</v>
      </c>
      <c r="C439" s="45">
        <v>95</v>
      </c>
      <c r="D439" s="52">
        <v>16511</v>
      </c>
      <c r="E439" s="53">
        <v>0.16</v>
      </c>
      <c r="F439" s="52">
        <v>19153</v>
      </c>
    </row>
    <row r="440" spans="1:6" x14ac:dyDescent="0.25">
      <c r="A440" s="48" t="s">
        <v>102</v>
      </c>
      <c r="B440" s="51" t="s">
        <v>1413</v>
      </c>
      <c r="C440" s="45">
        <v>95</v>
      </c>
      <c r="D440" s="52">
        <v>2965</v>
      </c>
      <c r="E440" s="53">
        <v>0.16</v>
      </c>
      <c r="F440" s="52">
        <v>3439</v>
      </c>
    </row>
    <row r="441" spans="1:6" x14ac:dyDescent="0.25">
      <c r="A441" s="48" t="s">
        <v>103</v>
      </c>
      <c r="B441" s="51" t="s">
        <v>1414</v>
      </c>
      <c r="C441" s="45">
        <v>95</v>
      </c>
      <c r="D441" s="52">
        <v>10605</v>
      </c>
      <c r="E441" s="53">
        <v>0.16</v>
      </c>
      <c r="F441" s="52">
        <v>12302</v>
      </c>
    </row>
    <row r="442" spans="1:6" x14ac:dyDescent="0.25">
      <c r="A442" s="48" t="s">
        <v>104</v>
      </c>
      <c r="B442" s="51" t="s">
        <v>1415</v>
      </c>
      <c r="C442" s="45">
        <v>95</v>
      </c>
      <c r="D442" s="52">
        <v>11606</v>
      </c>
      <c r="E442" s="53">
        <v>0.16</v>
      </c>
      <c r="F442" s="52">
        <v>13463</v>
      </c>
    </row>
    <row r="443" spans="1:6" x14ac:dyDescent="0.25">
      <c r="A443" s="48" t="s">
        <v>105</v>
      </c>
      <c r="B443" s="51" t="s">
        <v>1414</v>
      </c>
      <c r="C443" s="45">
        <v>95</v>
      </c>
      <c r="D443" s="52">
        <v>12140</v>
      </c>
      <c r="E443" s="53">
        <v>0.16</v>
      </c>
      <c r="F443" s="52">
        <v>14082</v>
      </c>
    </row>
    <row r="444" spans="1:6" x14ac:dyDescent="0.25">
      <c r="A444" s="48" t="s">
        <v>106</v>
      </c>
      <c r="B444" s="51" t="s">
        <v>1415</v>
      </c>
      <c r="C444" s="45">
        <v>95</v>
      </c>
      <c r="D444" s="52">
        <v>15377</v>
      </c>
      <c r="E444" s="53">
        <v>0.16</v>
      </c>
      <c r="F444" s="52">
        <v>17837</v>
      </c>
    </row>
    <row r="445" spans="1:6" x14ac:dyDescent="0.25">
      <c r="A445" s="48" t="s">
        <v>107</v>
      </c>
      <c r="B445" s="51" t="s">
        <v>1415</v>
      </c>
      <c r="C445" s="45">
        <v>95</v>
      </c>
      <c r="D445" s="52">
        <v>20556</v>
      </c>
      <c r="E445" s="53">
        <v>0.16</v>
      </c>
      <c r="F445" s="52">
        <v>23845</v>
      </c>
    </row>
    <row r="446" spans="1:6" x14ac:dyDescent="0.25">
      <c r="A446" s="48" t="s">
        <v>108</v>
      </c>
      <c r="B446" s="51" t="s">
        <v>1414</v>
      </c>
      <c r="C446" s="45">
        <v>95</v>
      </c>
      <c r="D446" s="52">
        <v>15457</v>
      </c>
      <c r="E446" s="53">
        <v>0.16</v>
      </c>
      <c r="F446" s="52">
        <v>17930</v>
      </c>
    </row>
    <row r="447" spans="1:6" x14ac:dyDescent="0.25">
      <c r="A447" s="48" t="s">
        <v>109</v>
      </c>
      <c r="B447" s="51" t="s">
        <v>1415</v>
      </c>
      <c r="C447" s="45">
        <v>95</v>
      </c>
      <c r="D447" s="52">
        <v>17067</v>
      </c>
      <c r="E447" s="53">
        <v>0.16</v>
      </c>
      <c r="F447" s="52">
        <v>19798</v>
      </c>
    </row>
    <row r="448" spans="1:6" x14ac:dyDescent="0.25">
      <c r="A448" s="48" t="s">
        <v>110</v>
      </c>
      <c r="B448" s="51" t="s">
        <v>1415</v>
      </c>
      <c r="C448" s="45">
        <v>95</v>
      </c>
      <c r="D448" s="52">
        <v>24666</v>
      </c>
      <c r="E448" s="53">
        <v>0.16</v>
      </c>
      <c r="F448" s="52">
        <v>28613</v>
      </c>
    </row>
    <row r="449" spans="1:6" x14ac:dyDescent="0.25">
      <c r="A449" s="48" t="s">
        <v>111</v>
      </c>
      <c r="B449" s="51" t="s">
        <v>1415</v>
      </c>
      <c r="C449" s="45">
        <v>95</v>
      </c>
      <c r="D449" s="52">
        <v>25709</v>
      </c>
      <c r="E449" s="53">
        <v>0.16</v>
      </c>
      <c r="F449" s="52">
        <v>29822</v>
      </c>
    </row>
    <row r="450" spans="1:6" x14ac:dyDescent="0.25">
      <c r="A450" s="48" t="s">
        <v>112</v>
      </c>
      <c r="B450" s="51" t="s">
        <v>1415</v>
      </c>
      <c r="C450" s="45">
        <v>95</v>
      </c>
      <c r="D450" s="52">
        <v>30768</v>
      </c>
      <c r="E450" s="53">
        <v>0.16</v>
      </c>
      <c r="F450" s="52">
        <v>35691</v>
      </c>
    </row>
    <row r="451" spans="1:6" x14ac:dyDescent="0.25">
      <c r="A451" s="48" t="s">
        <v>113</v>
      </c>
      <c r="B451" s="51" t="s">
        <v>1416</v>
      </c>
      <c r="C451" s="45">
        <v>95</v>
      </c>
      <c r="D451" s="52">
        <v>20785</v>
      </c>
      <c r="E451" s="53">
        <v>0.16</v>
      </c>
      <c r="F451" s="52">
        <v>24111</v>
      </c>
    </row>
    <row r="452" spans="1:6" x14ac:dyDescent="0.25">
      <c r="A452" s="48" t="s">
        <v>114</v>
      </c>
      <c r="B452" s="51" t="s">
        <v>1416</v>
      </c>
      <c r="C452" s="45">
        <v>95</v>
      </c>
      <c r="D452" s="52">
        <v>21796</v>
      </c>
      <c r="E452" s="53">
        <v>0.16</v>
      </c>
      <c r="F452" s="52">
        <v>25283</v>
      </c>
    </row>
    <row r="453" spans="1:6" x14ac:dyDescent="0.25">
      <c r="A453" s="48" t="s">
        <v>115</v>
      </c>
      <c r="B453" s="51" t="s">
        <v>1416</v>
      </c>
      <c r="C453" s="45">
        <v>95</v>
      </c>
      <c r="D453" s="52">
        <v>23166</v>
      </c>
      <c r="E453" s="53">
        <v>0.16</v>
      </c>
      <c r="F453" s="52">
        <v>26873</v>
      </c>
    </row>
    <row r="454" spans="1:6" x14ac:dyDescent="0.25">
      <c r="A454" s="48" t="s">
        <v>116</v>
      </c>
      <c r="B454" s="51" t="s">
        <v>1417</v>
      </c>
      <c r="C454" s="45">
        <v>95</v>
      </c>
      <c r="D454" s="52">
        <v>22384</v>
      </c>
      <c r="E454" s="53">
        <v>0.16</v>
      </c>
      <c r="F454" s="52">
        <v>25965</v>
      </c>
    </row>
    <row r="455" spans="1:6" x14ac:dyDescent="0.25">
      <c r="A455" s="48" t="s">
        <v>117</v>
      </c>
      <c r="B455" s="51" t="s">
        <v>1417</v>
      </c>
      <c r="C455" s="45">
        <v>95</v>
      </c>
      <c r="D455" s="52">
        <v>25924</v>
      </c>
      <c r="E455" s="53">
        <v>0.16</v>
      </c>
      <c r="F455" s="52">
        <v>30072</v>
      </c>
    </row>
    <row r="456" spans="1:6" x14ac:dyDescent="0.25">
      <c r="A456" s="48" t="s">
        <v>118</v>
      </c>
      <c r="B456" s="51" t="s">
        <v>1418</v>
      </c>
      <c r="C456" s="45">
        <v>95</v>
      </c>
      <c r="D456" s="52">
        <v>18577</v>
      </c>
      <c r="E456" s="53">
        <v>0.16</v>
      </c>
      <c r="F456" s="52">
        <v>21549</v>
      </c>
    </row>
    <row r="457" spans="1:6" x14ac:dyDescent="0.25">
      <c r="A457" s="48" t="s">
        <v>119</v>
      </c>
      <c r="B457" s="51" t="s">
        <v>1419</v>
      </c>
      <c r="C457" s="45">
        <v>95</v>
      </c>
      <c r="D457" s="52">
        <v>28082</v>
      </c>
      <c r="E457" s="53">
        <v>0.16</v>
      </c>
      <c r="F457" s="52">
        <v>32575</v>
      </c>
    </row>
    <row r="458" spans="1:6" x14ac:dyDescent="0.25">
      <c r="A458" s="48" t="s">
        <v>120</v>
      </c>
      <c r="B458" s="51" t="s">
        <v>1420</v>
      </c>
      <c r="C458" s="45">
        <v>95</v>
      </c>
      <c r="D458" s="52">
        <v>18577</v>
      </c>
      <c r="E458" s="53">
        <v>0.16</v>
      </c>
      <c r="F458" s="52">
        <v>21549</v>
      </c>
    </row>
    <row r="459" spans="1:6" x14ac:dyDescent="0.25">
      <c r="A459" s="48" t="s">
        <v>102</v>
      </c>
      <c r="B459" s="51" t="s">
        <v>1413</v>
      </c>
      <c r="C459" s="45">
        <v>95</v>
      </c>
      <c r="D459" s="52">
        <v>2965</v>
      </c>
      <c r="E459" s="53">
        <v>0.16</v>
      </c>
      <c r="F459" s="52">
        <v>3439</v>
      </c>
    </row>
    <row r="460" spans="1:6" x14ac:dyDescent="0.25">
      <c r="A460" s="48" t="s">
        <v>121</v>
      </c>
      <c r="B460" s="51" t="s">
        <v>1407</v>
      </c>
      <c r="C460" s="45">
        <v>96</v>
      </c>
      <c r="D460" s="52">
        <v>11425</v>
      </c>
      <c r="E460" s="53">
        <v>0.16</v>
      </c>
      <c r="F460" s="52">
        <v>13253</v>
      </c>
    </row>
    <row r="461" spans="1:6" x14ac:dyDescent="0.25">
      <c r="A461" s="48" t="s">
        <v>122</v>
      </c>
      <c r="B461" s="51" t="s">
        <v>1406</v>
      </c>
      <c r="C461" s="45">
        <v>96</v>
      </c>
      <c r="D461" s="52">
        <v>12188</v>
      </c>
      <c r="E461" s="53">
        <v>0.16</v>
      </c>
      <c r="F461" s="52">
        <v>14138</v>
      </c>
    </row>
    <row r="462" spans="1:6" x14ac:dyDescent="0.25">
      <c r="A462" s="48" t="s">
        <v>123</v>
      </c>
      <c r="B462" s="51" t="s">
        <v>1407</v>
      </c>
      <c r="C462" s="45">
        <v>96</v>
      </c>
      <c r="D462" s="52">
        <v>14750</v>
      </c>
      <c r="E462" s="53">
        <v>0.16</v>
      </c>
      <c r="F462" s="52">
        <v>17110</v>
      </c>
    </row>
    <row r="463" spans="1:6" x14ac:dyDescent="0.25">
      <c r="A463" s="48" t="s">
        <v>124</v>
      </c>
      <c r="B463" s="51" t="s">
        <v>1407</v>
      </c>
      <c r="C463" s="45">
        <v>96</v>
      </c>
      <c r="D463" s="52">
        <v>20636</v>
      </c>
      <c r="E463" s="53">
        <v>0.16</v>
      </c>
      <c r="F463" s="52">
        <v>23938</v>
      </c>
    </row>
    <row r="464" spans="1:6" x14ac:dyDescent="0.25">
      <c r="A464" s="48" t="s">
        <v>125</v>
      </c>
      <c r="B464" s="51" t="s">
        <v>1406</v>
      </c>
      <c r="C464" s="45">
        <v>96</v>
      </c>
      <c r="D464" s="52">
        <v>14316</v>
      </c>
      <c r="E464" s="53">
        <v>0.16</v>
      </c>
      <c r="F464" s="52">
        <v>16607</v>
      </c>
    </row>
    <row r="465" spans="1:6" x14ac:dyDescent="0.25">
      <c r="A465" s="48" t="s">
        <v>126</v>
      </c>
      <c r="B465" s="51" t="s">
        <v>1407</v>
      </c>
      <c r="C465" s="45">
        <v>96</v>
      </c>
      <c r="D465" s="52">
        <v>17224</v>
      </c>
      <c r="E465" s="53">
        <v>0.16</v>
      </c>
      <c r="F465" s="52">
        <v>19980</v>
      </c>
    </row>
    <row r="466" spans="1:6" x14ac:dyDescent="0.25">
      <c r="A466" s="48" t="s">
        <v>127</v>
      </c>
      <c r="B466" s="51" t="s">
        <v>1407</v>
      </c>
      <c r="C466" s="45">
        <v>96</v>
      </c>
      <c r="D466" s="52">
        <v>22881</v>
      </c>
      <c r="E466" s="53">
        <v>0.16</v>
      </c>
      <c r="F466" s="52">
        <v>26542</v>
      </c>
    </row>
    <row r="467" spans="1:6" x14ac:dyDescent="0.25">
      <c r="A467" s="48" t="s">
        <v>128</v>
      </c>
      <c r="B467" s="51" t="s">
        <v>1407</v>
      </c>
      <c r="C467" s="45">
        <v>96</v>
      </c>
      <c r="D467" s="52">
        <v>23831</v>
      </c>
      <c r="E467" s="53">
        <v>0.16</v>
      </c>
      <c r="F467" s="52">
        <v>27644</v>
      </c>
    </row>
    <row r="468" spans="1:6" x14ac:dyDescent="0.25">
      <c r="A468" s="48" t="s">
        <v>129</v>
      </c>
      <c r="B468" s="51" t="s">
        <v>1407</v>
      </c>
      <c r="C468" s="45">
        <v>96</v>
      </c>
      <c r="D468" s="52">
        <v>27034</v>
      </c>
      <c r="E468" s="53">
        <v>0.16</v>
      </c>
      <c r="F468" s="52">
        <v>31359</v>
      </c>
    </row>
    <row r="469" spans="1:6" x14ac:dyDescent="0.25">
      <c r="A469" s="48" t="s">
        <v>130</v>
      </c>
      <c r="B469" s="51" t="s">
        <v>1408</v>
      </c>
      <c r="C469" s="45">
        <v>96</v>
      </c>
      <c r="D469" s="52">
        <v>24938</v>
      </c>
      <c r="E469" s="53">
        <v>0.16</v>
      </c>
      <c r="F469" s="52">
        <v>28928</v>
      </c>
    </row>
    <row r="470" spans="1:6" x14ac:dyDescent="0.25">
      <c r="A470" s="48" t="s">
        <v>131</v>
      </c>
      <c r="B470" s="51" t="s">
        <v>1409</v>
      </c>
      <c r="C470" s="45">
        <v>96</v>
      </c>
      <c r="D470" s="52">
        <v>20418</v>
      </c>
      <c r="E470" s="53">
        <v>0.16</v>
      </c>
      <c r="F470" s="52">
        <v>23685</v>
      </c>
    </row>
    <row r="471" spans="1:6" x14ac:dyDescent="0.25">
      <c r="A471" s="48" t="s">
        <v>132</v>
      </c>
      <c r="B471" s="51" t="s">
        <v>1409</v>
      </c>
      <c r="C471" s="45">
        <v>96</v>
      </c>
      <c r="D471" s="52">
        <v>24443</v>
      </c>
      <c r="E471" s="53">
        <v>0.16</v>
      </c>
      <c r="F471" s="52">
        <v>28354</v>
      </c>
    </row>
    <row r="472" spans="1:6" x14ac:dyDescent="0.25">
      <c r="A472" s="48" t="s">
        <v>133</v>
      </c>
      <c r="B472" s="51" t="s">
        <v>1410</v>
      </c>
      <c r="C472" s="45">
        <v>96</v>
      </c>
      <c r="D472" s="52">
        <v>17263</v>
      </c>
      <c r="E472" s="53">
        <v>0.16</v>
      </c>
      <c r="F472" s="52">
        <v>20025</v>
      </c>
    </row>
    <row r="473" spans="1:6" x14ac:dyDescent="0.25">
      <c r="A473" s="48" t="s">
        <v>134</v>
      </c>
      <c r="B473" s="51" t="s">
        <v>1411</v>
      </c>
      <c r="C473" s="45">
        <v>96</v>
      </c>
      <c r="D473" s="52">
        <v>26810</v>
      </c>
      <c r="E473" s="53">
        <v>0.16</v>
      </c>
      <c r="F473" s="52">
        <v>31100</v>
      </c>
    </row>
    <row r="474" spans="1:6" x14ac:dyDescent="0.25">
      <c r="A474" s="48" t="s">
        <v>135</v>
      </c>
      <c r="B474" s="51" t="s">
        <v>1412</v>
      </c>
      <c r="C474" s="45">
        <v>96</v>
      </c>
      <c r="D474" s="52">
        <v>17349</v>
      </c>
      <c r="E474" s="53">
        <v>0.16</v>
      </c>
      <c r="F474" s="52">
        <v>20125</v>
      </c>
    </row>
    <row r="475" spans="1:6" x14ac:dyDescent="0.25">
      <c r="A475" s="48" t="s">
        <v>102</v>
      </c>
      <c r="B475" s="51" t="s">
        <v>1413</v>
      </c>
      <c r="C475" s="45">
        <v>96</v>
      </c>
      <c r="D475" s="52">
        <v>2965</v>
      </c>
      <c r="E475" s="53">
        <v>0.16</v>
      </c>
      <c r="F475" s="52">
        <v>3439</v>
      </c>
    </row>
    <row r="476" spans="1:6" x14ac:dyDescent="0.25">
      <c r="A476" s="48" t="s">
        <v>136</v>
      </c>
      <c r="B476" s="51" t="s">
        <v>1415</v>
      </c>
      <c r="C476" s="45">
        <v>96</v>
      </c>
      <c r="D476" s="52">
        <v>13111</v>
      </c>
      <c r="E476" s="53">
        <v>0.16</v>
      </c>
      <c r="F476" s="52">
        <v>15209</v>
      </c>
    </row>
    <row r="477" spans="1:6" x14ac:dyDescent="0.25">
      <c r="A477" s="48" t="s">
        <v>137</v>
      </c>
      <c r="B477" s="51" t="s">
        <v>1414</v>
      </c>
      <c r="C477" s="45">
        <v>96</v>
      </c>
      <c r="D477" s="52">
        <v>13922</v>
      </c>
      <c r="E477" s="53">
        <v>0.16</v>
      </c>
      <c r="F477" s="52">
        <v>16150</v>
      </c>
    </row>
    <row r="478" spans="1:6" x14ac:dyDescent="0.25">
      <c r="A478" s="48" t="s">
        <v>138</v>
      </c>
      <c r="B478" s="51" t="s">
        <v>1415</v>
      </c>
      <c r="C478" s="45">
        <v>96</v>
      </c>
      <c r="D478" s="52">
        <v>17168</v>
      </c>
      <c r="E478" s="53">
        <v>0.16</v>
      </c>
      <c r="F478" s="52">
        <v>19915</v>
      </c>
    </row>
    <row r="479" spans="1:6" x14ac:dyDescent="0.25">
      <c r="A479" s="48" t="s">
        <v>139</v>
      </c>
      <c r="B479" s="51" t="s">
        <v>1415</v>
      </c>
      <c r="C479" s="45">
        <v>96</v>
      </c>
      <c r="D479" s="52">
        <v>23185</v>
      </c>
      <c r="E479" s="53">
        <v>0.16</v>
      </c>
      <c r="F479" s="52">
        <v>26895</v>
      </c>
    </row>
    <row r="480" spans="1:6" x14ac:dyDescent="0.25">
      <c r="A480" s="48" t="s">
        <v>140</v>
      </c>
      <c r="B480" s="51" t="s">
        <v>1414</v>
      </c>
      <c r="C480" s="45">
        <v>96</v>
      </c>
      <c r="D480" s="52">
        <v>16763</v>
      </c>
      <c r="E480" s="53">
        <v>0.16</v>
      </c>
      <c r="F480" s="52">
        <v>19445</v>
      </c>
    </row>
    <row r="481" spans="1:6" x14ac:dyDescent="0.25">
      <c r="A481" s="48" t="s">
        <v>141</v>
      </c>
      <c r="B481" s="51" t="s">
        <v>1415</v>
      </c>
      <c r="C481" s="45">
        <v>96</v>
      </c>
      <c r="D481" s="52">
        <v>18471</v>
      </c>
      <c r="E481" s="53">
        <v>0.16</v>
      </c>
      <c r="F481" s="52">
        <v>21426</v>
      </c>
    </row>
    <row r="482" spans="1:6" x14ac:dyDescent="0.25">
      <c r="A482" s="48" t="s">
        <v>142</v>
      </c>
      <c r="B482" s="51" t="s">
        <v>1415</v>
      </c>
      <c r="C482" s="45">
        <v>96</v>
      </c>
      <c r="D482" s="52">
        <v>24733</v>
      </c>
      <c r="E482" s="53">
        <v>0.16</v>
      </c>
      <c r="F482" s="52">
        <v>28690</v>
      </c>
    </row>
    <row r="483" spans="1:6" x14ac:dyDescent="0.25">
      <c r="A483" s="48" t="s">
        <v>143</v>
      </c>
      <c r="B483" s="51" t="s">
        <v>1415</v>
      </c>
      <c r="C483" s="45">
        <v>96</v>
      </c>
      <c r="D483" s="52">
        <v>27395</v>
      </c>
      <c r="E483" s="53">
        <v>0.16</v>
      </c>
      <c r="F483" s="52">
        <v>31778</v>
      </c>
    </row>
    <row r="484" spans="1:6" x14ac:dyDescent="0.25">
      <c r="A484" s="48" t="s">
        <v>144</v>
      </c>
      <c r="B484" s="51" t="s">
        <v>1415</v>
      </c>
      <c r="C484" s="45">
        <v>96</v>
      </c>
      <c r="D484" s="52">
        <v>31000</v>
      </c>
      <c r="E484" s="53">
        <v>0.16</v>
      </c>
      <c r="F484" s="52">
        <v>35960</v>
      </c>
    </row>
    <row r="485" spans="1:6" x14ac:dyDescent="0.25">
      <c r="A485" s="48" t="s">
        <v>145</v>
      </c>
      <c r="B485" s="51" t="s">
        <v>1416</v>
      </c>
      <c r="C485" s="45">
        <v>96</v>
      </c>
      <c r="D485" s="52">
        <v>27502</v>
      </c>
      <c r="E485" s="53">
        <v>0.16</v>
      </c>
      <c r="F485" s="52">
        <v>31902</v>
      </c>
    </row>
    <row r="486" spans="1:6" x14ac:dyDescent="0.25">
      <c r="A486" s="48" t="s">
        <v>146</v>
      </c>
      <c r="B486" s="51" t="s">
        <v>1417</v>
      </c>
      <c r="C486" s="45">
        <v>96</v>
      </c>
      <c r="D486" s="52">
        <v>24570</v>
      </c>
      <c r="E486" s="53">
        <v>0.16</v>
      </c>
      <c r="F486" s="52">
        <v>28501</v>
      </c>
    </row>
    <row r="487" spans="1:6" x14ac:dyDescent="0.25">
      <c r="A487" s="48" t="s">
        <v>147</v>
      </c>
      <c r="B487" s="51" t="s">
        <v>1417</v>
      </c>
      <c r="C487" s="45">
        <v>96</v>
      </c>
      <c r="D487" s="52">
        <v>27278</v>
      </c>
      <c r="E487" s="53">
        <v>0.16</v>
      </c>
      <c r="F487" s="52">
        <v>31642</v>
      </c>
    </row>
    <row r="488" spans="1:6" x14ac:dyDescent="0.25">
      <c r="A488" s="48" t="s">
        <v>148</v>
      </c>
      <c r="B488" s="51" t="s">
        <v>1418</v>
      </c>
      <c r="C488" s="45">
        <v>96</v>
      </c>
      <c r="D488" s="52">
        <v>19367</v>
      </c>
      <c r="E488" s="53">
        <v>0.16</v>
      </c>
      <c r="F488" s="52">
        <v>22466</v>
      </c>
    </row>
    <row r="489" spans="1:6" x14ac:dyDescent="0.25">
      <c r="A489" s="48" t="s">
        <v>149</v>
      </c>
      <c r="B489" s="51" t="s">
        <v>1419</v>
      </c>
      <c r="C489" s="45">
        <v>96</v>
      </c>
      <c r="D489" s="52">
        <v>30904</v>
      </c>
      <c r="E489" s="53">
        <v>0.16</v>
      </c>
      <c r="F489" s="52">
        <v>35849</v>
      </c>
    </row>
    <row r="490" spans="1:6" x14ac:dyDescent="0.25">
      <c r="A490" s="48" t="s">
        <v>150</v>
      </c>
      <c r="B490" s="51" t="s">
        <v>1420</v>
      </c>
      <c r="C490" s="45">
        <v>96</v>
      </c>
      <c r="D490" s="52">
        <v>19946</v>
      </c>
      <c r="E490" s="53">
        <v>0.16</v>
      </c>
      <c r="F490" s="52">
        <v>23137</v>
      </c>
    </row>
    <row r="491" spans="1:6" x14ac:dyDescent="0.25">
      <c r="A491" s="48" t="s">
        <v>102</v>
      </c>
      <c r="B491" s="51" t="s">
        <v>1413</v>
      </c>
      <c r="C491" s="45">
        <v>96</v>
      </c>
      <c r="D491" s="52">
        <v>2965</v>
      </c>
      <c r="E491" s="53">
        <v>0.16</v>
      </c>
      <c r="F491" s="52">
        <v>3439</v>
      </c>
    </row>
    <row r="492" spans="1:6" x14ac:dyDescent="0.25">
      <c r="A492" s="48" t="s">
        <v>151</v>
      </c>
      <c r="B492" s="51" t="s">
        <v>1407</v>
      </c>
      <c r="C492" s="45">
        <v>97</v>
      </c>
      <c r="D492" s="52">
        <v>11026</v>
      </c>
      <c r="E492" s="53">
        <v>0.16</v>
      </c>
      <c r="F492" s="52">
        <v>12790</v>
      </c>
    </row>
    <row r="493" spans="1:6" x14ac:dyDescent="0.25">
      <c r="A493" s="48" t="s">
        <v>152</v>
      </c>
      <c r="B493" s="51" t="s">
        <v>1406</v>
      </c>
      <c r="C493" s="45">
        <v>97</v>
      </c>
      <c r="D493" s="52">
        <v>13478</v>
      </c>
      <c r="E493" s="53">
        <v>0.16</v>
      </c>
      <c r="F493" s="52">
        <v>15634</v>
      </c>
    </row>
    <row r="494" spans="1:6" x14ac:dyDescent="0.25">
      <c r="A494" s="48" t="s">
        <v>153</v>
      </c>
      <c r="B494" s="51" t="s">
        <v>1407</v>
      </c>
      <c r="C494" s="45">
        <v>97</v>
      </c>
      <c r="D494" s="52">
        <v>14662</v>
      </c>
      <c r="E494" s="53">
        <v>0.16</v>
      </c>
      <c r="F494" s="52">
        <v>17008</v>
      </c>
    </row>
    <row r="495" spans="1:6" x14ac:dyDescent="0.25">
      <c r="A495" s="48" t="s">
        <v>154</v>
      </c>
      <c r="B495" s="51" t="s">
        <v>1407</v>
      </c>
      <c r="C495" s="45">
        <v>97</v>
      </c>
      <c r="D495" s="52">
        <v>22581</v>
      </c>
      <c r="E495" s="53">
        <v>0.16</v>
      </c>
      <c r="F495" s="52">
        <v>26194</v>
      </c>
    </row>
    <row r="496" spans="1:6" x14ac:dyDescent="0.25">
      <c r="A496" s="48" t="s">
        <v>155</v>
      </c>
      <c r="B496" s="51" t="s">
        <v>1406</v>
      </c>
      <c r="C496" s="45">
        <v>97</v>
      </c>
      <c r="D496" s="52">
        <v>16104</v>
      </c>
      <c r="E496" s="53">
        <v>0.16</v>
      </c>
      <c r="F496" s="52">
        <v>18681</v>
      </c>
    </row>
    <row r="497" spans="1:6" x14ac:dyDescent="0.25">
      <c r="A497" s="48" t="s">
        <v>156</v>
      </c>
      <c r="B497" s="51" t="s">
        <v>1407</v>
      </c>
      <c r="C497" s="45">
        <v>97</v>
      </c>
      <c r="D497" s="52">
        <v>16665</v>
      </c>
      <c r="E497" s="53">
        <v>0.16</v>
      </c>
      <c r="F497" s="52">
        <v>19331</v>
      </c>
    </row>
    <row r="498" spans="1:6" x14ac:dyDescent="0.25">
      <c r="A498" s="48" t="s">
        <v>157</v>
      </c>
      <c r="B498" s="51" t="s">
        <v>1407</v>
      </c>
      <c r="C498" s="45">
        <v>97</v>
      </c>
      <c r="D498" s="52">
        <v>21993</v>
      </c>
      <c r="E498" s="53">
        <v>0.16</v>
      </c>
      <c r="F498" s="52">
        <v>25512</v>
      </c>
    </row>
    <row r="499" spans="1:6" x14ac:dyDescent="0.25">
      <c r="A499" s="48" t="s">
        <v>158</v>
      </c>
      <c r="B499" s="51" t="s">
        <v>1407</v>
      </c>
      <c r="C499" s="45">
        <v>97</v>
      </c>
      <c r="D499" s="52">
        <v>25065</v>
      </c>
      <c r="E499" s="53">
        <v>0.16</v>
      </c>
      <c r="F499" s="52">
        <v>29075</v>
      </c>
    </row>
    <row r="500" spans="1:6" x14ac:dyDescent="0.25">
      <c r="A500" s="48" t="s">
        <v>159</v>
      </c>
      <c r="B500" s="51" t="s">
        <v>1407</v>
      </c>
      <c r="C500" s="45">
        <v>97</v>
      </c>
      <c r="D500" s="52">
        <v>28970</v>
      </c>
      <c r="E500" s="53">
        <v>0.16</v>
      </c>
      <c r="F500" s="52">
        <v>33605</v>
      </c>
    </row>
    <row r="501" spans="1:6" x14ac:dyDescent="0.25">
      <c r="A501" s="48" t="s">
        <v>160</v>
      </c>
      <c r="B501" s="51" t="s">
        <v>1421</v>
      </c>
      <c r="C501" s="45">
        <v>97</v>
      </c>
      <c r="D501" s="52">
        <v>22964</v>
      </c>
      <c r="E501" s="53">
        <v>0.16</v>
      </c>
      <c r="F501" s="52">
        <v>26638</v>
      </c>
    </row>
    <row r="502" spans="1:6" x14ac:dyDescent="0.25">
      <c r="A502" s="48" t="s">
        <v>161</v>
      </c>
      <c r="B502" s="51" t="s">
        <v>1409</v>
      </c>
      <c r="C502" s="45">
        <v>97</v>
      </c>
      <c r="D502" s="52">
        <v>18301</v>
      </c>
      <c r="E502" s="53">
        <v>0.16</v>
      </c>
      <c r="F502" s="52">
        <v>21229</v>
      </c>
    </row>
    <row r="503" spans="1:6" x14ac:dyDescent="0.25">
      <c r="A503" s="48" t="s">
        <v>162</v>
      </c>
      <c r="B503" s="51" t="s">
        <v>1409</v>
      </c>
      <c r="C503" s="45">
        <v>97</v>
      </c>
      <c r="D503" s="52">
        <v>26108</v>
      </c>
      <c r="E503" s="53">
        <v>0.16</v>
      </c>
      <c r="F503" s="52">
        <v>30285</v>
      </c>
    </row>
    <row r="504" spans="1:6" x14ac:dyDescent="0.25">
      <c r="A504" s="48" t="s">
        <v>163</v>
      </c>
      <c r="B504" s="51" t="s">
        <v>1410</v>
      </c>
      <c r="C504" s="45">
        <v>97</v>
      </c>
      <c r="D504" s="52">
        <v>15223</v>
      </c>
      <c r="E504" s="53">
        <v>0.16</v>
      </c>
      <c r="F504" s="52">
        <v>17659</v>
      </c>
    </row>
    <row r="505" spans="1:6" x14ac:dyDescent="0.25">
      <c r="A505" s="48" t="s">
        <v>164</v>
      </c>
      <c r="B505" s="51" t="s">
        <v>1422</v>
      </c>
      <c r="C505" s="45">
        <v>97</v>
      </c>
      <c r="D505" s="52">
        <v>24762</v>
      </c>
      <c r="E505" s="53">
        <v>0.16</v>
      </c>
      <c r="F505" s="52">
        <v>28724</v>
      </c>
    </row>
    <row r="506" spans="1:6" x14ac:dyDescent="0.25">
      <c r="A506" s="48" t="s">
        <v>165</v>
      </c>
      <c r="B506" s="51" t="s">
        <v>1412</v>
      </c>
      <c r="C506" s="45">
        <v>97</v>
      </c>
      <c r="D506" s="52">
        <v>18535</v>
      </c>
      <c r="E506" s="53">
        <v>0.16</v>
      </c>
      <c r="F506" s="52">
        <v>21501</v>
      </c>
    </row>
    <row r="507" spans="1:6" x14ac:dyDescent="0.25">
      <c r="A507" s="48" t="s">
        <v>102</v>
      </c>
      <c r="B507" s="51" t="s">
        <v>1413</v>
      </c>
      <c r="C507" s="45">
        <v>97</v>
      </c>
      <c r="D507" s="52">
        <v>2965</v>
      </c>
      <c r="E507" s="53">
        <v>0.16</v>
      </c>
      <c r="F507" s="52">
        <v>3439</v>
      </c>
    </row>
    <row r="508" spans="1:6" x14ac:dyDescent="0.25">
      <c r="A508" s="48" t="s">
        <v>166</v>
      </c>
      <c r="B508" s="51" t="s">
        <v>1415</v>
      </c>
      <c r="C508" s="45">
        <v>97</v>
      </c>
      <c r="D508" s="52">
        <v>13526</v>
      </c>
      <c r="E508" s="53">
        <v>0.16</v>
      </c>
      <c r="F508" s="52">
        <v>15690</v>
      </c>
    </row>
    <row r="509" spans="1:6" x14ac:dyDescent="0.25">
      <c r="A509" s="48" t="s">
        <v>167</v>
      </c>
      <c r="B509" s="51" t="s">
        <v>1414</v>
      </c>
      <c r="C509" s="45">
        <v>97</v>
      </c>
      <c r="D509" s="52">
        <v>15213</v>
      </c>
      <c r="E509" s="53">
        <v>0.16</v>
      </c>
      <c r="F509" s="52">
        <v>17647</v>
      </c>
    </row>
    <row r="510" spans="1:6" x14ac:dyDescent="0.25">
      <c r="A510" s="48" t="s">
        <v>168</v>
      </c>
      <c r="B510" s="51" t="s">
        <v>1415</v>
      </c>
      <c r="C510" s="45">
        <v>97</v>
      </c>
      <c r="D510" s="52">
        <v>19157</v>
      </c>
      <c r="E510" s="53">
        <v>0.16</v>
      </c>
      <c r="F510" s="52">
        <v>22222</v>
      </c>
    </row>
    <row r="511" spans="1:6" x14ac:dyDescent="0.25">
      <c r="A511" s="48" t="s">
        <v>169</v>
      </c>
      <c r="B511" s="51" t="s">
        <v>1415</v>
      </c>
      <c r="C511" s="45">
        <v>97</v>
      </c>
      <c r="D511" s="52">
        <v>24996</v>
      </c>
      <c r="E511" s="53">
        <v>0.16</v>
      </c>
      <c r="F511" s="52">
        <v>28995</v>
      </c>
    </row>
    <row r="512" spans="1:6" x14ac:dyDescent="0.25">
      <c r="A512" s="48" t="s">
        <v>170</v>
      </c>
      <c r="B512" s="51" t="s">
        <v>1414</v>
      </c>
      <c r="C512" s="45">
        <v>97</v>
      </c>
      <c r="D512" s="52">
        <v>17505</v>
      </c>
      <c r="E512" s="53">
        <v>0.16</v>
      </c>
      <c r="F512" s="52">
        <v>20306</v>
      </c>
    </row>
    <row r="513" spans="1:6" x14ac:dyDescent="0.25">
      <c r="A513" s="48" t="s">
        <v>171</v>
      </c>
      <c r="B513" s="51" t="s">
        <v>1415</v>
      </c>
      <c r="C513" s="45">
        <v>97</v>
      </c>
      <c r="D513" s="52">
        <v>19312</v>
      </c>
      <c r="E513" s="53">
        <v>0.16</v>
      </c>
      <c r="F513" s="52">
        <v>22402</v>
      </c>
    </row>
    <row r="514" spans="1:6" x14ac:dyDescent="0.25">
      <c r="A514" s="48" t="s">
        <v>172</v>
      </c>
      <c r="B514" s="51" t="s">
        <v>1415</v>
      </c>
      <c r="C514" s="45">
        <v>97</v>
      </c>
      <c r="D514" s="52">
        <v>26265</v>
      </c>
      <c r="E514" s="53">
        <v>0.16</v>
      </c>
      <c r="F514" s="52">
        <v>30467</v>
      </c>
    </row>
    <row r="515" spans="1:6" x14ac:dyDescent="0.25">
      <c r="A515" s="48" t="s">
        <v>173</v>
      </c>
      <c r="B515" s="51" t="s">
        <v>1415</v>
      </c>
      <c r="C515" s="45">
        <v>97</v>
      </c>
      <c r="D515" s="52">
        <v>29952</v>
      </c>
      <c r="E515" s="53">
        <v>0.16</v>
      </c>
      <c r="F515" s="52">
        <v>34744</v>
      </c>
    </row>
    <row r="516" spans="1:6" x14ac:dyDescent="0.25">
      <c r="A516" s="48" t="s">
        <v>174</v>
      </c>
      <c r="B516" s="51" t="s">
        <v>1415</v>
      </c>
      <c r="C516" s="45">
        <v>97</v>
      </c>
      <c r="D516" s="52">
        <v>33213</v>
      </c>
      <c r="E516" s="53">
        <v>0.16</v>
      </c>
      <c r="F516" s="52">
        <v>38527</v>
      </c>
    </row>
    <row r="517" spans="1:6" x14ac:dyDescent="0.25">
      <c r="A517" s="48" t="s">
        <v>175</v>
      </c>
      <c r="B517" s="51" t="s">
        <v>1416</v>
      </c>
      <c r="C517" s="45">
        <v>97</v>
      </c>
      <c r="D517" s="52">
        <v>29417</v>
      </c>
      <c r="E517" s="53">
        <v>0.16</v>
      </c>
      <c r="F517" s="52">
        <v>34124</v>
      </c>
    </row>
    <row r="518" spans="1:6" x14ac:dyDescent="0.25">
      <c r="A518" s="48" t="s">
        <v>176</v>
      </c>
      <c r="B518" s="51" t="s">
        <v>1417</v>
      </c>
      <c r="C518" s="45">
        <v>97</v>
      </c>
      <c r="D518" s="52">
        <v>24283</v>
      </c>
      <c r="E518" s="53">
        <v>0.16</v>
      </c>
      <c r="F518" s="52">
        <v>28168</v>
      </c>
    </row>
    <row r="519" spans="1:6" x14ac:dyDescent="0.25">
      <c r="A519" s="48" t="s">
        <v>177</v>
      </c>
      <c r="B519" s="51" t="s">
        <v>1417</v>
      </c>
      <c r="C519" s="45">
        <v>97</v>
      </c>
      <c r="D519" s="52">
        <v>28832</v>
      </c>
      <c r="E519" s="53">
        <v>0.16</v>
      </c>
      <c r="F519" s="52">
        <v>33445</v>
      </c>
    </row>
    <row r="520" spans="1:6" x14ac:dyDescent="0.25">
      <c r="A520" s="48" t="s">
        <v>178</v>
      </c>
      <c r="B520" s="51" t="s">
        <v>1418</v>
      </c>
      <c r="C520" s="45">
        <v>97</v>
      </c>
      <c r="D520" s="52">
        <v>21320</v>
      </c>
      <c r="E520" s="53">
        <v>0.16</v>
      </c>
      <c r="F520" s="52">
        <v>24731</v>
      </c>
    </row>
    <row r="521" spans="1:6" x14ac:dyDescent="0.25">
      <c r="A521" s="48" t="s">
        <v>179</v>
      </c>
      <c r="B521" s="51" t="s">
        <v>1419</v>
      </c>
      <c r="C521" s="45">
        <v>97</v>
      </c>
      <c r="D521" s="52">
        <v>31383</v>
      </c>
      <c r="E521" s="53">
        <v>0.16</v>
      </c>
      <c r="F521" s="52">
        <v>36404</v>
      </c>
    </row>
    <row r="522" spans="1:6" x14ac:dyDescent="0.25">
      <c r="A522" s="48" t="s">
        <v>180</v>
      </c>
      <c r="B522" s="51" t="s">
        <v>1420</v>
      </c>
      <c r="C522" s="45">
        <v>97</v>
      </c>
      <c r="D522" s="52">
        <v>21320</v>
      </c>
      <c r="E522" s="53">
        <v>0.16</v>
      </c>
      <c r="F522" s="52">
        <v>24731</v>
      </c>
    </row>
    <row r="523" spans="1:6" x14ac:dyDescent="0.25">
      <c r="A523" s="48" t="s">
        <v>102</v>
      </c>
      <c r="B523" s="51" t="s">
        <v>1413</v>
      </c>
      <c r="C523" s="45">
        <v>97</v>
      </c>
      <c r="D523" s="52">
        <v>3185</v>
      </c>
      <c r="E523" s="53">
        <v>0.16</v>
      </c>
      <c r="F523" s="52">
        <v>3695</v>
      </c>
    </row>
    <row r="524" spans="1:6" x14ac:dyDescent="0.25">
      <c r="A524" s="48" t="s">
        <v>181</v>
      </c>
      <c r="B524" s="51" t="s">
        <v>1423</v>
      </c>
      <c r="C524" s="45">
        <v>98</v>
      </c>
      <c r="D524" s="52">
        <v>30896</v>
      </c>
      <c r="E524" s="53">
        <v>0.16</v>
      </c>
      <c r="F524" s="52">
        <v>35839</v>
      </c>
    </row>
    <row r="525" spans="1:6" x14ac:dyDescent="0.25">
      <c r="A525" s="48" t="s">
        <v>182</v>
      </c>
      <c r="B525" s="51" t="s">
        <v>1423</v>
      </c>
      <c r="C525" s="45">
        <v>98</v>
      </c>
      <c r="D525" s="52">
        <v>32936</v>
      </c>
      <c r="E525" s="53">
        <v>0.16</v>
      </c>
      <c r="F525" s="52">
        <v>38206</v>
      </c>
    </row>
    <row r="526" spans="1:6" x14ac:dyDescent="0.25">
      <c r="A526" s="48" t="s">
        <v>183</v>
      </c>
      <c r="B526" s="51" t="s">
        <v>1423</v>
      </c>
      <c r="C526" s="45">
        <v>98</v>
      </c>
      <c r="D526" s="52">
        <v>34684</v>
      </c>
      <c r="E526" s="53">
        <v>0.16</v>
      </c>
      <c r="F526" s="52">
        <v>40233</v>
      </c>
    </row>
    <row r="527" spans="1:6" x14ac:dyDescent="0.25">
      <c r="A527" s="48" t="s">
        <v>184</v>
      </c>
      <c r="B527" s="51" t="s">
        <v>1423</v>
      </c>
      <c r="C527" s="45">
        <v>98</v>
      </c>
      <c r="D527" s="52">
        <v>35918</v>
      </c>
      <c r="E527" s="53">
        <v>0.16</v>
      </c>
      <c r="F527" s="52">
        <v>41665</v>
      </c>
    </row>
    <row r="528" spans="1:6" x14ac:dyDescent="0.25">
      <c r="A528" s="48" t="s">
        <v>185</v>
      </c>
      <c r="B528" s="51" t="s">
        <v>1423</v>
      </c>
      <c r="C528" s="45">
        <v>98</v>
      </c>
      <c r="D528" s="52">
        <v>33253</v>
      </c>
      <c r="E528" s="53">
        <v>0.16</v>
      </c>
      <c r="F528" s="52">
        <v>38573</v>
      </c>
    </row>
    <row r="529" spans="1:6" x14ac:dyDescent="0.25">
      <c r="A529" s="48" t="s">
        <v>186</v>
      </c>
      <c r="B529" s="51" t="s">
        <v>1423</v>
      </c>
      <c r="C529" s="45">
        <v>98</v>
      </c>
      <c r="D529" s="52">
        <v>35926</v>
      </c>
      <c r="E529" s="53">
        <v>0.16</v>
      </c>
      <c r="F529" s="52">
        <v>41674</v>
      </c>
    </row>
    <row r="530" spans="1:6" x14ac:dyDescent="0.25">
      <c r="A530" s="48" t="s">
        <v>187</v>
      </c>
      <c r="B530" s="51" t="s">
        <v>1423</v>
      </c>
      <c r="C530" s="45">
        <v>98</v>
      </c>
      <c r="D530" s="52">
        <v>37735</v>
      </c>
      <c r="E530" s="53">
        <v>0.16</v>
      </c>
      <c r="F530" s="52">
        <v>43773</v>
      </c>
    </row>
    <row r="531" spans="1:6" x14ac:dyDescent="0.25">
      <c r="A531" s="48" t="s">
        <v>188</v>
      </c>
      <c r="B531" s="51" t="s">
        <v>1423</v>
      </c>
      <c r="C531" s="45">
        <v>98</v>
      </c>
      <c r="D531" s="52">
        <v>39227</v>
      </c>
      <c r="E531" s="53">
        <v>0.16</v>
      </c>
      <c r="F531" s="52">
        <v>45503</v>
      </c>
    </row>
    <row r="532" spans="1:6" x14ac:dyDescent="0.25">
      <c r="A532" s="48" t="s">
        <v>189</v>
      </c>
      <c r="B532" s="51" t="s">
        <v>1424</v>
      </c>
      <c r="C532" s="45">
        <v>98</v>
      </c>
      <c r="D532" s="52">
        <v>41669</v>
      </c>
      <c r="E532" s="53">
        <v>0.16</v>
      </c>
      <c r="F532" s="52">
        <v>48336</v>
      </c>
    </row>
    <row r="533" spans="1:6" x14ac:dyDescent="0.25">
      <c r="A533" s="48" t="s">
        <v>190</v>
      </c>
      <c r="B533" s="51" t="s">
        <v>1424</v>
      </c>
      <c r="C533" s="45">
        <v>98</v>
      </c>
      <c r="D533" s="52">
        <v>44901</v>
      </c>
      <c r="E533" s="53">
        <v>0.16</v>
      </c>
      <c r="F533" s="52">
        <v>52085</v>
      </c>
    </row>
    <row r="534" spans="1:6" x14ac:dyDescent="0.25">
      <c r="A534" s="48" t="s">
        <v>191</v>
      </c>
      <c r="B534" s="51" t="s">
        <v>1425</v>
      </c>
      <c r="C534" s="45">
        <v>98</v>
      </c>
      <c r="D534" s="52">
        <v>35822</v>
      </c>
      <c r="E534" s="53">
        <v>0.16</v>
      </c>
      <c r="F534" s="52">
        <v>41554</v>
      </c>
    </row>
    <row r="535" spans="1:6" x14ac:dyDescent="0.25">
      <c r="A535" s="48" t="s">
        <v>192</v>
      </c>
      <c r="B535" s="51" t="s">
        <v>1425</v>
      </c>
      <c r="C535" s="45">
        <v>98</v>
      </c>
      <c r="D535" s="52">
        <v>38815</v>
      </c>
      <c r="E535" s="53">
        <v>0.16</v>
      </c>
      <c r="F535" s="52">
        <v>45025</v>
      </c>
    </row>
    <row r="536" spans="1:6" x14ac:dyDescent="0.25">
      <c r="A536" s="48" t="s">
        <v>193</v>
      </c>
      <c r="B536" s="51" t="s">
        <v>1426</v>
      </c>
      <c r="C536" s="45">
        <v>98</v>
      </c>
      <c r="D536" s="52">
        <v>10357</v>
      </c>
      <c r="E536" s="53">
        <v>0.16</v>
      </c>
      <c r="F536" s="52">
        <v>12014</v>
      </c>
    </row>
    <row r="537" spans="1:6" x14ac:dyDescent="0.25">
      <c r="A537" s="48" t="s">
        <v>194</v>
      </c>
      <c r="B537" s="51" t="s">
        <v>1427</v>
      </c>
      <c r="C537" s="45">
        <v>98</v>
      </c>
      <c r="D537" s="52">
        <v>47173</v>
      </c>
      <c r="E537" s="53">
        <v>0.16</v>
      </c>
      <c r="F537" s="52">
        <v>54721</v>
      </c>
    </row>
    <row r="538" spans="1:6" x14ac:dyDescent="0.25">
      <c r="A538" s="48" t="s">
        <v>195</v>
      </c>
      <c r="B538" s="51" t="s">
        <v>1423</v>
      </c>
      <c r="C538" s="45">
        <v>98</v>
      </c>
      <c r="D538" s="52">
        <v>32348</v>
      </c>
      <c r="E538" s="53">
        <v>0.16</v>
      </c>
      <c r="F538" s="52">
        <v>37524</v>
      </c>
    </row>
    <row r="539" spans="1:6" x14ac:dyDescent="0.25">
      <c r="A539" s="48" t="s">
        <v>196</v>
      </c>
      <c r="B539" s="51" t="s">
        <v>1423</v>
      </c>
      <c r="C539" s="45">
        <v>98</v>
      </c>
      <c r="D539" s="52">
        <v>34676</v>
      </c>
      <c r="E539" s="53">
        <v>0.16</v>
      </c>
      <c r="F539" s="52">
        <v>40224</v>
      </c>
    </row>
    <row r="540" spans="1:6" x14ac:dyDescent="0.25">
      <c r="A540" s="48" t="s">
        <v>197</v>
      </c>
      <c r="B540" s="51" t="s">
        <v>1423</v>
      </c>
      <c r="C540" s="45">
        <v>98</v>
      </c>
      <c r="D540" s="52">
        <v>36179</v>
      </c>
      <c r="E540" s="53">
        <v>0.16</v>
      </c>
      <c r="F540" s="52">
        <v>41968</v>
      </c>
    </row>
    <row r="541" spans="1:6" x14ac:dyDescent="0.25">
      <c r="A541" s="48" t="s">
        <v>198</v>
      </c>
      <c r="B541" s="51" t="s">
        <v>1423</v>
      </c>
      <c r="C541" s="45">
        <v>98</v>
      </c>
      <c r="D541" s="52">
        <v>37296</v>
      </c>
      <c r="E541" s="53">
        <v>0.16</v>
      </c>
      <c r="F541" s="52">
        <v>43263</v>
      </c>
    </row>
    <row r="542" spans="1:6" x14ac:dyDescent="0.25">
      <c r="A542" s="48" t="s">
        <v>199</v>
      </c>
      <c r="B542" s="51" t="s">
        <v>1423</v>
      </c>
      <c r="C542" s="45">
        <v>98</v>
      </c>
      <c r="D542" s="52">
        <v>34801</v>
      </c>
      <c r="E542" s="53">
        <v>0.16</v>
      </c>
      <c r="F542" s="52">
        <v>40369</v>
      </c>
    </row>
    <row r="543" spans="1:6" x14ac:dyDescent="0.25">
      <c r="A543" s="48" t="s">
        <v>200</v>
      </c>
      <c r="B543" s="51" t="s">
        <v>1423</v>
      </c>
      <c r="C543" s="45">
        <v>98</v>
      </c>
      <c r="D543" s="52">
        <v>37062</v>
      </c>
      <c r="E543" s="53">
        <v>0.16</v>
      </c>
      <c r="F543" s="52">
        <v>42992</v>
      </c>
    </row>
    <row r="544" spans="1:6" x14ac:dyDescent="0.25">
      <c r="A544" s="48" t="s">
        <v>201</v>
      </c>
      <c r="B544" s="51" t="s">
        <v>1423</v>
      </c>
      <c r="C544" s="45">
        <v>98</v>
      </c>
      <c r="D544" s="52">
        <v>39083</v>
      </c>
      <c r="E544" s="53">
        <v>0.16</v>
      </c>
      <c r="F544" s="52">
        <v>45336</v>
      </c>
    </row>
    <row r="545" spans="1:6" x14ac:dyDescent="0.25">
      <c r="A545" s="48" t="s">
        <v>202</v>
      </c>
      <c r="B545" s="51" t="s">
        <v>1423</v>
      </c>
      <c r="C545" s="45">
        <v>98</v>
      </c>
      <c r="D545" s="52">
        <v>41020</v>
      </c>
      <c r="E545" s="53">
        <v>0.16</v>
      </c>
      <c r="F545" s="52">
        <v>47583</v>
      </c>
    </row>
    <row r="546" spans="1:6" x14ac:dyDescent="0.25">
      <c r="A546" s="48" t="s">
        <v>203</v>
      </c>
      <c r="B546" s="51" t="s">
        <v>1425</v>
      </c>
      <c r="C546" s="45">
        <v>98</v>
      </c>
      <c r="D546" s="52">
        <v>36703</v>
      </c>
      <c r="E546" s="53">
        <v>0.16</v>
      </c>
      <c r="F546" s="52">
        <v>42575</v>
      </c>
    </row>
    <row r="547" spans="1:6" x14ac:dyDescent="0.25">
      <c r="A547" s="48" t="s">
        <v>204</v>
      </c>
      <c r="B547" s="51" t="s">
        <v>1425</v>
      </c>
      <c r="C547" s="45">
        <v>98</v>
      </c>
      <c r="D547" s="52">
        <v>40251</v>
      </c>
      <c r="E547" s="53">
        <v>0.16</v>
      </c>
      <c r="F547" s="52">
        <v>46691</v>
      </c>
    </row>
    <row r="548" spans="1:6" x14ac:dyDescent="0.25">
      <c r="A548" s="48" t="s">
        <v>205</v>
      </c>
      <c r="B548" s="51" t="s">
        <v>1426</v>
      </c>
      <c r="C548" s="45">
        <v>98</v>
      </c>
      <c r="D548" s="52">
        <v>11183</v>
      </c>
      <c r="E548" s="53">
        <v>0.16</v>
      </c>
      <c r="F548" s="52">
        <v>12972</v>
      </c>
    </row>
    <row r="549" spans="1:6" x14ac:dyDescent="0.25">
      <c r="A549" s="48" t="s">
        <v>194</v>
      </c>
      <c r="B549" s="51" t="s">
        <v>1427</v>
      </c>
      <c r="C549" s="45">
        <v>98</v>
      </c>
      <c r="D549" s="52">
        <v>47173</v>
      </c>
      <c r="E549" s="53">
        <v>0.16</v>
      </c>
      <c r="F549" s="52">
        <v>54721</v>
      </c>
    </row>
    <row r="550" spans="1:6" x14ac:dyDescent="0.25">
      <c r="A550" s="48" t="s">
        <v>206</v>
      </c>
      <c r="B550" s="51" t="s">
        <v>1428</v>
      </c>
      <c r="C550" s="45">
        <v>98</v>
      </c>
      <c r="D550" s="52">
        <v>18820</v>
      </c>
      <c r="E550" s="53">
        <v>0.16</v>
      </c>
      <c r="F550" s="52">
        <v>21831</v>
      </c>
    </row>
    <row r="551" spans="1:6" x14ac:dyDescent="0.25">
      <c r="A551" s="48" t="s">
        <v>207</v>
      </c>
      <c r="B551" s="51" t="s">
        <v>1429</v>
      </c>
      <c r="C551" s="45">
        <v>98</v>
      </c>
      <c r="D551" s="52">
        <v>20618</v>
      </c>
      <c r="E551" s="53">
        <v>0.16</v>
      </c>
      <c r="F551" s="52">
        <v>23917</v>
      </c>
    </row>
    <row r="552" spans="1:6" x14ac:dyDescent="0.25">
      <c r="A552" s="48" t="s">
        <v>208</v>
      </c>
      <c r="B552" s="51" t="s">
        <v>1429</v>
      </c>
      <c r="C552" s="45">
        <v>98</v>
      </c>
      <c r="D552" s="52">
        <v>22387</v>
      </c>
      <c r="E552" s="53">
        <v>0.16</v>
      </c>
      <c r="F552" s="52">
        <v>25969</v>
      </c>
    </row>
    <row r="553" spans="1:6" x14ac:dyDescent="0.25">
      <c r="A553" s="48" t="s">
        <v>209</v>
      </c>
      <c r="B553" s="51" t="s">
        <v>1429</v>
      </c>
      <c r="C553" s="45">
        <v>98</v>
      </c>
      <c r="D553" s="52">
        <v>24698</v>
      </c>
      <c r="E553" s="53">
        <v>0.16</v>
      </c>
      <c r="F553" s="52">
        <v>28650</v>
      </c>
    </row>
    <row r="554" spans="1:6" x14ac:dyDescent="0.25">
      <c r="A554" s="48" t="s">
        <v>210</v>
      </c>
      <c r="B554" s="51" t="s">
        <v>1429</v>
      </c>
      <c r="C554" s="45">
        <v>98</v>
      </c>
      <c r="D554" s="52">
        <v>25640</v>
      </c>
      <c r="E554" s="53">
        <v>0.16</v>
      </c>
      <c r="F554" s="52">
        <v>29742</v>
      </c>
    </row>
    <row r="555" spans="1:6" ht="30" x14ac:dyDescent="0.25">
      <c r="A555" s="48" t="s">
        <v>211</v>
      </c>
      <c r="B555" s="51" t="s">
        <v>1430</v>
      </c>
      <c r="C555" s="45">
        <v>98</v>
      </c>
      <c r="D555" s="52">
        <v>12348</v>
      </c>
      <c r="E555" s="53">
        <v>0.16</v>
      </c>
      <c r="F555" s="52">
        <v>14324</v>
      </c>
    </row>
    <row r="556" spans="1:6" ht="30" x14ac:dyDescent="0.25">
      <c r="A556" s="48" t="s">
        <v>212</v>
      </c>
      <c r="B556" s="51" t="s">
        <v>1431</v>
      </c>
      <c r="C556" s="45">
        <v>99</v>
      </c>
      <c r="D556" s="52">
        <v>13271</v>
      </c>
      <c r="E556" s="53">
        <v>0.16</v>
      </c>
      <c r="F556" s="52">
        <v>15394</v>
      </c>
    </row>
    <row r="557" spans="1:6" ht="30" x14ac:dyDescent="0.25">
      <c r="A557" s="48" t="s">
        <v>213</v>
      </c>
      <c r="B557" s="51" t="s">
        <v>1432</v>
      </c>
      <c r="C557" s="45">
        <v>99</v>
      </c>
      <c r="D557" s="52">
        <v>13702</v>
      </c>
      <c r="E557" s="53">
        <v>0.16</v>
      </c>
      <c r="F557" s="52">
        <v>15894</v>
      </c>
    </row>
    <row r="558" spans="1:6" ht="30" x14ac:dyDescent="0.25">
      <c r="A558" s="48" t="s">
        <v>214</v>
      </c>
      <c r="B558" s="51" t="s">
        <v>1433</v>
      </c>
      <c r="C558" s="45">
        <v>99</v>
      </c>
      <c r="D558" s="52">
        <v>17694</v>
      </c>
      <c r="E558" s="53">
        <v>0.16</v>
      </c>
      <c r="F558" s="52">
        <v>20525</v>
      </c>
    </row>
    <row r="559" spans="1:6" ht="30" x14ac:dyDescent="0.25">
      <c r="A559" s="48" t="s">
        <v>215</v>
      </c>
      <c r="B559" s="51" t="s">
        <v>1434</v>
      </c>
      <c r="C559" s="45">
        <v>99</v>
      </c>
      <c r="D559" s="52">
        <v>19192</v>
      </c>
      <c r="E559" s="53">
        <v>0.16</v>
      </c>
      <c r="F559" s="52">
        <v>22263</v>
      </c>
    </row>
    <row r="560" spans="1:6" x14ac:dyDescent="0.25">
      <c r="A560" s="48" t="s">
        <v>216</v>
      </c>
      <c r="B560" s="51" t="s">
        <v>1435</v>
      </c>
      <c r="C560" s="45">
        <v>100</v>
      </c>
      <c r="D560" s="52">
        <v>19495</v>
      </c>
      <c r="E560" s="53">
        <v>0.16</v>
      </c>
      <c r="F560" s="52">
        <v>22614</v>
      </c>
    </row>
    <row r="561" spans="1:6" x14ac:dyDescent="0.25">
      <c r="A561" s="48" t="s">
        <v>217</v>
      </c>
      <c r="B561" s="51" t="s">
        <v>1436</v>
      </c>
      <c r="C561" s="45">
        <v>100</v>
      </c>
      <c r="D561" s="52">
        <v>19157</v>
      </c>
      <c r="E561" s="53">
        <v>0.16</v>
      </c>
      <c r="F561" s="52">
        <v>22222</v>
      </c>
    </row>
    <row r="562" spans="1:6" x14ac:dyDescent="0.25">
      <c r="A562" s="48" t="s">
        <v>218</v>
      </c>
      <c r="B562" s="51" t="s">
        <v>1435</v>
      </c>
      <c r="C562" s="45">
        <v>100</v>
      </c>
      <c r="D562" s="52">
        <v>22996</v>
      </c>
      <c r="E562" s="53">
        <v>0.16</v>
      </c>
      <c r="F562" s="52">
        <v>26675</v>
      </c>
    </row>
    <row r="563" spans="1:6" x14ac:dyDescent="0.25">
      <c r="A563" s="48" t="s">
        <v>219</v>
      </c>
      <c r="B563" s="51" t="s">
        <v>1436</v>
      </c>
      <c r="C563" s="45">
        <v>100</v>
      </c>
      <c r="D563" s="52">
        <v>22240</v>
      </c>
      <c r="E563" s="53">
        <v>0.16</v>
      </c>
      <c r="F563" s="52">
        <v>25798</v>
      </c>
    </row>
    <row r="564" spans="1:6" x14ac:dyDescent="0.25">
      <c r="A564" s="48" t="s">
        <v>220</v>
      </c>
      <c r="B564" s="51" t="s">
        <v>1435</v>
      </c>
      <c r="C564" s="45">
        <v>100</v>
      </c>
      <c r="D564" s="52">
        <v>23677</v>
      </c>
      <c r="E564" s="53">
        <v>0.16</v>
      </c>
      <c r="F564" s="52">
        <v>27465</v>
      </c>
    </row>
    <row r="565" spans="1:6" x14ac:dyDescent="0.25">
      <c r="A565" s="48" t="s">
        <v>221</v>
      </c>
      <c r="B565" s="51" t="s">
        <v>1435</v>
      </c>
      <c r="C565" s="45">
        <v>100</v>
      </c>
      <c r="D565" s="52">
        <v>29127</v>
      </c>
      <c r="E565" s="53">
        <v>0.16</v>
      </c>
      <c r="F565" s="52">
        <v>33787</v>
      </c>
    </row>
    <row r="566" spans="1:6" x14ac:dyDescent="0.25">
      <c r="A566" s="48" t="s">
        <v>222</v>
      </c>
      <c r="B566" s="51" t="s">
        <v>1435</v>
      </c>
      <c r="C566" s="45">
        <v>100</v>
      </c>
      <c r="D566" s="52">
        <v>30816</v>
      </c>
      <c r="E566" s="53">
        <v>0.16</v>
      </c>
      <c r="F566" s="52">
        <v>35747</v>
      </c>
    </row>
    <row r="567" spans="1:6" x14ac:dyDescent="0.25">
      <c r="A567" s="48" t="s">
        <v>223</v>
      </c>
      <c r="B567" s="51" t="s">
        <v>1435</v>
      </c>
      <c r="C567" s="45">
        <v>100</v>
      </c>
      <c r="D567" s="52">
        <v>41701</v>
      </c>
      <c r="E567" s="53">
        <v>0.16</v>
      </c>
      <c r="F567" s="52">
        <v>48373</v>
      </c>
    </row>
    <row r="568" spans="1:6" x14ac:dyDescent="0.25">
      <c r="A568" s="48" t="s">
        <v>224</v>
      </c>
      <c r="B568" s="51" t="s">
        <v>1437</v>
      </c>
      <c r="C568" s="45">
        <v>100</v>
      </c>
      <c r="D568" s="52">
        <v>40347</v>
      </c>
      <c r="E568" s="53">
        <v>0.16</v>
      </c>
      <c r="F568" s="52">
        <v>46803</v>
      </c>
    </row>
    <row r="569" spans="1:6" x14ac:dyDescent="0.25">
      <c r="A569" s="48" t="s">
        <v>225</v>
      </c>
      <c r="B569" s="51" t="s">
        <v>1438</v>
      </c>
      <c r="C569" s="45">
        <v>100</v>
      </c>
      <c r="D569" s="52">
        <v>36878</v>
      </c>
      <c r="E569" s="53">
        <v>0.16</v>
      </c>
      <c r="F569" s="52">
        <v>42778</v>
      </c>
    </row>
    <row r="570" spans="1:6" x14ac:dyDescent="0.25">
      <c r="A570" s="48" t="s">
        <v>226</v>
      </c>
      <c r="B570" s="51" t="s">
        <v>1438</v>
      </c>
      <c r="C570" s="45">
        <v>100</v>
      </c>
      <c r="D570" s="52">
        <v>42887</v>
      </c>
      <c r="E570" s="53">
        <v>0.16</v>
      </c>
      <c r="F570" s="52">
        <v>49749</v>
      </c>
    </row>
    <row r="571" spans="1:6" x14ac:dyDescent="0.25">
      <c r="A571" s="48" t="s">
        <v>227</v>
      </c>
      <c r="B571" s="51" t="s">
        <v>1439</v>
      </c>
      <c r="C571" s="45">
        <v>100</v>
      </c>
      <c r="D571" s="52">
        <v>27116</v>
      </c>
      <c r="E571" s="53">
        <v>0.16</v>
      </c>
      <c r="F571" s="52">
        <v>31455</v>
      </c>
    </row>
    <row r="572" spans="1:6" x14ac:dyDescent="0.25">
      <c r="A572" s="48" t="s">
        <v>228</v>
      </c>
      <c r="B572" s="51" t="s">
        <v>1440</v>
      </c>
      <c r="C572" s="45">
        <v>100</v>
      </c>
      <c r="D572" s="52">
        <v>40576</v>
      </c>
      <c r="E572" s="53">
        <v>0.16</v>
      </c>
      <c r="F572" s="52">
        <v>47068</v>
      </c>
    </row>
    <row r="573" spans="1:6" x14ac:dyDescent="0.25">
      <c r="A573" s="48" t="s">
        <v>229</v>
      </c>
      <c r="B573" s="51" t="s">
        <v>1441</v>
      </c>
      <c r="C573" s="45">
        <v>100</v>
      </c>
      <c r="D573" s="52">
        <v>26898</v>
      </c>
      <c r="E573" s="53">
        <v>0.16</v>
      </c>
      <c r="F573" s="52">
        <v>31202</v>
      </c>
    </row>
    <row r="574" spans="1:6" x14ac:dyDescent="0.25">
      <c r="A574" s="48" t="s">
        <v>102</v>
      </c>
      <c r="B574" s="51" t="s">
        <v>1442</v>
      </c>
      <c r="C574" s="45">
        <v>100</v>
      </c>
      <c r="D574" s="52">
        <v>2965</v>
      </c>
      <c r="E574" s="53">
        <v>0.16</v>
      </c>
      <c r="F574" s="52">
        <v>3439</v>
      </c>
    </row>
    <row r="575" spans="1:6" x14ac:dyDescent="0.25">
      <c r="A575" s="48" t="s">
        <v>230</v>
      </c>
      <c r="B575" s="51" t="s">
        <v>1443</v>
      </c>
      <c r="C575" s="45">
        <v>100</v>
      </c>
      <c r="D575" s="52">
        <v>19993</v>
      </c>
      <c r="E575" s="53">
        <v>0.16</v>
      </c>
      <c r="F575" s="52">
        <v>23192</v>
      </c>
    </row>
    <row r="576" spans="1:6" x14ac:dyDescent="0.25">
      <c r="A576" s="48" t="s">
        <v>231</v>
      </c>
      <c r="B576" s="51" t="s">
        <v>1444</v>
      </c>
      <c r="C576" s="45">
        <v>100</v>
      </c>
      <c r="D576" s="52">
        <v>19801</v>
      </c>
      <c r="E576" s="53">
        <v>0.16</v>
      </c>
      <c r="F576" s="52">
        <v>22969</v>
      </c>
    </row>
    <row r="577" spans="1:6" x14ac:dyDescent="0.25">
      <c r="A577" s="48" t="s">
        <v>232</v>
      </c>
      <c r="B577" s="51" t="s">
        <v>1443</v>
      </c>
      <c r="C577" s="45">
        <v>100</v>
      </c>
      <c r="D577" s="52">
        <v>23999</v>
      </c>
      <c r="E577" s="53">
        <v>0.16</v>
      </c>
      <c r="F577" s="52">
        <v>27839</v>
      </c>
    </row>
    <row r="578" spans="1:6" x14ac:dyDescent="0.25">
      <c r="A578" s="48" t="s">
        <v>233</v>
      </c>
      <c r="B578" s="51" t="s">
        <v>1444</v>
      </c>
      <c r="C578" s="45">
        <v>100</v>
      </c>
      <c r="D578" s="52">
        <v>22884</v>
      </c>
      <c r="E578" s="53">
        <v>0.16</v>
      </c>
      <c r="F578" s="52">
        <v>26545</v>
      </c>
    </row>
    <row r="579" spans="1:6" x14ac:dyDescent="0.25">
      <c r="A579" s="48" t="s">
        <v>234</v>
      </c>
      <c r="B579" s="51" t="s">
        <v>1443</v>
      </c>
      <c r="C579" s="45">
        <v>100</v>
      </c>
      <c r="D579" s="52">
        <v>25172</v>
      </c>
      <c r="E579" s="53">
        <v>0.16</v>
      </c>
      <c r="F579" s="52">
        <v>29200</v>
      </c>
    </row>
    <row r="580" spans="1:6" x14ac:dyDescent="0.25">
      <c r="A580" s="48" t="s">
        <v>235</v>
      </c>
      <c r="B580" s="51" t="s">
        <v>1443</v>
      </c>
      <c r="C580" s="45">
        <v>100</v>
      </c>
      <c r="D580" s="52">
        <v>32808</v>
      </c>
      <c r="E580" s="53">
        <v>0.16</v>
      </c>
      <c r="F580" s="52">
        <v>38057</v>
      </c>
    </row>
    <row r="581" spans="1:6" x14ac:dyDescent="0.25">
      <c r="A581" s="48" t="s">
        <v>236</v>
      </c>
      <c r="B581" s="51" t="s">
        <v>1443</v>
      </c>
      <c r="C581" s="45">
        <v>100</v>
      </c>
      <c r="D581" s="52">
        <v>39097</v>
      </c>
      <c r="E581" s="53">
        <v>0.16</v>
      </c>
      <c r="F581" s="52">
        <v>45353</v>
      </c>
    </row>
    <row r="582" spans="1:6" x14ac:dyDescent="0.25">
      <c r="A582" s="48" t="s">
        <v>237</v>
      </c>
      <c r="B582" s="51" t="s">
        <v>1443</v>
      </c>
      <c r="C582" s="45">
        <v>100</v>
      </c>
      <c r="D582" s="52">
        <v>43004</v>
      </c>
      <c r="E582" s="53">
        <v>0.16</v>
      </c>
      <c r="F582" s="52">
        <v>49885</v>
      </c>
    </row>
    <row r="583" spans="1:6" x14ac:dyDescent="0.25">
      <c r="A583" s="48" t="s">
        <v>238</v>
      </c>
      <c r="B583" s="51" t="s">
        <v>1445</v>
      </c>
      <c r="C583" s="45">
        <v>100</v>
      </c>
      <c r="D583" s="52">
        <v>34545</v>
      </c>
      <c r="E583" s="53">
        <v>0.16</v>
      </c>
      <c r="F583" s="52">
        <v>40072</v>
      </c>
    </row>
    <row r="584" spans="1:6" x14ac:dyDescent="0.25">
      <c r="A584" s="48" t="s">
        <v>239</v>
      </c>
      <c r="B584" s="51" t="s">
        <v>1446</v>
      </c>
      <c r="C584" s="45">
        <v>100</v>
      </c>
      <c r="D584" s="52">
        <v>41964</v>
      </c>
      <c r="E584" s="53">
        <v>0.16</v>
      </c>
      <c r="F584" s="52">
        <v>48678</v>
      </c>
    </row>
    <row r="585" spans="1:6" x14ac:dyDescent="0.25">
      <c r="A585" s="48" t="s">
        <v>240</v>
      </c>
      <c r="B585" s="51" t="s">
        <v>1446</v>
      </c>
      <c r="C585" s="45">
        <v>100</v>
      </c>
      <c r="D585" s="52">
        <v>45034</v>
      </c>
      <c r="E585" s="53">
        <v>0.16</v>
      </c>
      <c r="F585" s="52">
        <v>52239</v>
      </c>
    </row>
    <row r="586" spans="1:6" x14ac:dyDescent="0.25">
      <c r="A586" s="48" t="s">
        <v>241</v>
      </c>
      <c r="B586" s="51" t="s">
        <v>1447</v>
      </c>
      <c r="C586" s="45">
        <v>100</v>
      </c>
      <c r="D586" s="52">
        <v>28276</v>
      </c>
      <c r="E586" s="53">
        <v>0.16</v>
      </c>
      <c r="F586" s="52">
        <v>32800</v>
      </c>
    </row>
    <row r="587" spans="1:6" x14ac:dyDescent="0.25">
      <c r="A587" s="48" t="s">
        <v>242</v>
      </c>
      <c r="B587" s="51" t="s">
        <v>1448</v>
      </c>
      <c r="C587" s="45">
        <v>100</v>
      </c>
      <c r="D587" s="52">
        <v>39155</v>
      </c>
      <c r="E587" s="53">
        <v>0.16</v>
      </c>
      <c r="F587" s="52">
        <v>45420</v>
      </c>
    </row>
    <row r="588" spans="1:6" x14ac:dyDescent="0.25">
      <c r="A588" s="48" t="s">
        <v>243</v>
      </c>
      <c r="B588" s="51" t="s">
        <v>1449</v>
      </c>
      <c r="C588" s="45">
        <v>100</v>
      </c>
      <c r="D588" s="52">
        <v>25384</v>
      </c>
      <c r="E588" s="53">
        <v>0.16</v>
      </c>
      <c r="F588" s="52">
        <v>29445</v>
      </c>
    </row>
    <row r="589" spans="1:6" x14ac:dyDescent="0.25">
      <c r="A589" s="48" t="s">
        <v>102</v>
      </c>
      <c r="B589" s="51" t="s">
        <v>1442</v>
      </c>
      <c r="C589" s="45">
        <v>100</v>
      </c>
      <c r="D589" s="52">
        <v>2965</v>
      </c>
      <c r="E589" s="53">
        <v>0.16</v>
      </c>
      <c r="F589" s="52">
        <v>3439</v>
      </c>
    </row>
    <row r="590" spans="1:6" x14ac:dyDescent="0.25">
      <c r="A590" s="48">
        <v>374006</v>
      </c>
      <c r="B590" s="51" t="s">
        <v>1450</v>
      </c>
      <c r="C590" s="45">
        <v>101</v>
      </c>
      <c r="D590" s="52">
        <v>78632</v>
      </c>
      <c r="E590" s="53">
        <v>0.16</v>
      </c>
      <c r="F590" s="52">
        <v>91213</v>
      </c>
    </row>
    <row r="591" spans="1:6" ht="30" x14ac:dyDescent="0.25">
      <c r="A591" s="48">
        <v>374005</v>
      </c>
      <c r="B591" s="51" t="s">
        <v>1451</v>
      </c>
      <c r="C591" s="45">
        <v>101</v>
      </c>
      <c r="D591" s="52">
        <v>118245</v>
      </c>
      <c r="E591" s="53">
        <v>0.16</v>
      </c>
      <c r="F591" s="52">
        <v>137164</v>
      </c>
    </row>
    <row r="592" spans="1:6" x14ac:dyDescent="0.25">
      <c r="A592" s="48" t="s">
        <v>244</v>
      </c>
      <c r="B592" s="51" t="s">
        <v>1452</v>
      </c>
      <c r="C592" s="45">
        <v>101</v>
      </c>
      <c r="D592" s="52">
        <v>45856</v>
      </c>
      <c r="E592" s="53">
        <v>0.16</v>
      </c>
      <c r="F592" s="52">
        <v>53193</v>
      </c>
    </row>
    <row r="593" spans="1:6" ht="30" x14ac:dyDescent="0.25">
      <c r="A593" s="48" t="s">
        <v>245</v>
      </c>
      <c r="B593" s="51" t="s">
        <v>1453</v>
      </c>
      <c r="C593" s="45">
        <v>101</v>
      </c>
      <c r="D593" s="52">
        <v>28531</v>
      </c>
      <c r="E593" s="53">
        <v>0.16</v>
      </c>
      <c r="F593" s="52">
        <v>33096</v>
      </c>
    </row>
    <row r="594" spans="1:6" x14ac:dyDescent="0.25">
      <c r="A594" s="48" t="s">
        <v>246</v>
      </c>
      <c r="B594" s="51" t="s">
        <v>1454</v>
      </c>
      <c r="C594" s="45">
        <v>101</v>
      </c>
      <c r="D594" s="52">
        <v>13569</v>
      </c>
      <c r="E594" s="53">
        <v>0.16</v>
      </c>
      <c r="F594" s="52">
        <v>15740</v>
      </c>
    </row>
    <row r="595" spans="1:6" x14ac:dyDescent="0.25">
      <c r="A595" s="48" t="s">
        <v>247</v>
      </c>
      <c r="B595" s="51" t="s">
        <v>1455</v>
      </c>
      <c r="C595" s="45">
        <v>101</v>
      </c>
      <c r="D595" s="52">
        <v>26863</v>
      </c>
      <c r="E595" s="53">
        <v>0.16</v>
      </c>
      <c r="F595" s="52">
        <v>31161</v>
      </c>
    </row>
    <row r="596" spans="1:6" x14ac:dyDescent="0.25">
      <c r="A596" s="48" t="s">
        <v>248</v>
      </c>
      <c r="B596" s="51" t="s">
        <v>1456</v>
      </c>
      <c r="C596" s="45">
        <v>101</v>
      </c>
      <c r="D596" s="52">
        <v>11640</v>
      </c>
      <c r="E596" s="53">
        <v>0.16</v>
      </c>
      <c r="F596" s="52">
        <v>13502</v>
      </c>
    </row>
    <row r="597" spans="1:6" x14ac:dyDescent="0.25">
      <c r="A597" s="48" t="s">
        <v>249</v>
      </c>
      <c r="B597" s="51" t="s">
        <v>1457</v>
      </c>
      <c r="C597" s="45">
        <v>101</v>
      </c>
      <c r="D597" s="52">
        <v>8424</v>
      </c>
      <c r="E597" s="53">
        <v>0.16</v>
      </c>
      <c r="F597" s="52">
        <v>9772</v>
      </c>
    </row>
    <row r="598" spans="1:6" ht="30" x14ac:dyDescent="0.25">
      <c r="A598" s="48" t="s">
        <v>250</v>
      </c>
      <c r="B598" s="51" t="s">
        <v>1458</v>
      </c>
      <c r="C598" s="45">
        <v>102</v>
      </c>
      <c r="D598" s="52">
        <v>63888</v>
      </c>
      <c r="E598" s="53">
        <v>0.16</v>
      </c>
      <c r="F598" s="52">
        <v>74110</v>
      </c>
    </row>
    <row r="599" spans="1:6" x14ac:dyDescent="0.25">
      <c r="A599" s="48" t="s">
        <v>251</v>
      </c>
      <c r="B599" s="51" t="s">
        <v>1459</v>
      </c>
      <c r="C599" s="45">
        <v>102</v>
      </c>
      <c r="D599" s="52">
        <v>19124</v>
      </c>
      <c r="E599" s="53">
        <v>0.16</v>
      </c>
      <c r="F599" s="52">
        <v>22184</v>
      </c>
    </row>
    <row r="600" spans="1:6" x14ac:dyDescent="0.25">
      <c r="A600" s="48" t="s">
        <v>252</v>
      </c>
      <c r="B600" s="51" t="s">
        <v>1460</v>
      </c>
      <c r="C600" s="45">
        <v>102</v>
      </c>
      <c r="D600" s="52">
        <v>22524</v>
      </c>
      <c r="E600" s="53">
        <v>0.16</v>
      </c>
      <c r="F600" s="52">
        <v>26128</v>
      </c>
    </row>
    <row r="601" spans="1:6" x14ac:dyDescent="0.25">
      <c r="A601" s="48">
        <v>314</v>
      </c>
      <c r="B601" s="51" t="s">
        <v>1461</v>
      </c>
      <c r="C601" s="45">
        <v>102</v>
      </c>
      <c r="D601" s="52">
        <v>22823</v>
      </c>
      <c r="E601" s="53">
        <v>0.16</v>
      </c>
      <c r="F601" s="52">
        <v>26475</v>
      </c>
    </row>
    <row r="602" spans="1:6" x14ac:dyDescent="0.25">
      <c r="A602" s="48" t="s">
        <v>253</v>
      </c>
      <c r="B602" s="51" t="s">
        <v>1462</v>
      </c>
      <c r="C602" s="45">
        <v>102</v>
      </c>
      <c r="D602" s="52">
        <v>18283</v>
      </c>
      <c r="E602" s="53">
        <v>0.16</v>
      </c>
      <c r="F602" s="52">
        <v>21208</v>
      </c>
    </row>
    <row r="603" spans="1:6" x14ac:dyDescent="0.25">
      <c r="A603" s="48" t="s">
        <v>254</v>
      </c>
      <c r="B603" s="51" t="s">
        <v>1463</v>
      </c>
      <c r="C603" s="45">
        <v>102</v>
      </c>
      <c r="D603" s="52">
        <v>17177</v>
      </c>
      <c r="E603" s="53">
        <v>0.16</v>
      </c>
      <c r="F603" s="52">
        <v>19925</v>
      </c>
    </row>
    <row r="604" spans="1:6" x14ac:dyDescent="0.25">
      <c r="A604" s="48" t="s">
        <v>255</v>
      </c>
      <c r="B604" s="51" t="s">
        <v>1464</v>
      </c>
      <c r="C604" s="45">
        <v>102</v>
      </c>
      <c r="D604" s="52">
        <v>21090</v>
      </c>
      <c r="E604" s="53">
        <v>0.16</v>
      </c>
      <c r="F604" s="52">
        <v>24464</v>
      </c>
    </row>
    <row r="605" spans="1:6" ht="30" x14ac:dyDescent="0.25">
      <c r="A605" s="48">
        <v>108</v>
      </c>
      <c r="B605" s="51" t="s">
        <v>1465</v>
      </c>
      <c r="C605" s="45">
        <v>103</v>
      </c>
      <c r="D605" s="52">
        <v>50707</v>
      </c>
      <c r="E605" s="53">
        <v>0.16</v>
      </c>
      <c r="F605" s="52">
        <v>58820</v>
      </c>
    </row>
    <row r="606" spans="1:6" x14ac:dyDescent="0.25">
      <c r="A606" s="48" t="s">
        <v>256</v>
      </c>
      <c r="B606" s="51" t="s">
        <v>1466</v>
      </c>
      <c r="C606" s="45">
        <v>103</v>
      </c>
      <c r="D606" s="52">
        <v>46019</v>
      </c>
      <c r="E606" s="53">
        <v>0.16</v>
      </c>
      <c r="F606" s="52">
        <v>53382</v>
      </c>
    </row>
    <row r="607" spans="1:6" x14ac:dyDescent="0.25">
      <c r="A607" s="48">
        <v>109</v>
      </c>
      <c r="B607" s="51" t="s">
        <v>1467</v>
      </c>
      <c r="C607" s="45">
        <v>103</v>
      </c>
      <c r="D607" s="52">
        <v>35748</v>
      </c>
      <c r="E607" s="53">
        <v>0.16</v>
      </c>
      <c r="F607" s="52">
        <v>41468</v>
      </c>
    </row>
    <row r="608" spans="1:6" x14ac:dyDescent="0.25">
      <c r="A608" s="48" t="s">
        <v>257</v>
      </c>
      <c r="B608" s="51" t="s">
        <v>1468</v>
      </c>
      <c r="C608" s="45">
        <v>103</v>
      </c>
      <c r="D608" s="52">
        <v>31510</v>
      </c>
      <c r="E608" s="53">
        <v>0.16</v>
      </c>
      <c r="F608" s="52">
        <v>36552</v>
      </c>
    </row>
    <row r="609" spans="1:6" x14ac:dyDescent="0.25">
      <c r="A609" s="48">
        <v>110</v>
      </c>
      <c r="B609" s="51" t="s">
        <v>1469</v>
      </c>
      <c r="C609" s="45">
        <v>103</v>
      </c>
      <c r="D609" s="52">
        <v>57630</v>
      </c>
      <c r="E609" s="53">
        <v>0.16</v>
      </c>
      <c r="F609" s="52">
        <v>66851</v>
      </c>
    </row>
    <row r="610" spans="1:6" x14ac:dyDescent="0.25">
      <c r="A610" s="48">
        <v>111</v>
      </c>
      <c r="B610" s="51" t="s">
        <v>1470</v>
      </c>
      <c r="C610" s="45">
        <v>103</v>
      </c>
      <c r="D610" s="52">
        <v>44463</v>
      </c>
      <c r="E610" s="53">
        <v>0.16</v>
      </c>
      <c r="F610" s="52">
        <v>51577</v>
      </c>
    </row>
    <row r="611" spans="1:6" ht="30" x14ac:dyDescent="0.25">
      <c r="A611" s="48">
        <v>112</v>
      </c>
      <c r="B611" s="51" t="s">
        <v>1471</v>
      </c>
      <c r="C611" s="45">
        <v>103</v>
      </c>
      <c r="D611" s="52">
        <v>47130</v>
      </c>
      <c r="E611" s="53">
        <v>0.16</v>
      </c>
      <c r="F611" s="52">
        <v>54671</v>
      </c>
    </row>
    <row r="612" spans="1:6" x14ac:dyDescent="0.25">
      <c r="A612" s="48" t="s">
        <v>258</v>
      </c>
      <c r="B612" s="51" t="s">
        <v>1472</v>
      </c>
      <c r="C612" s="45">
        <v>103</v>
      </c>
      <c r="D612" s="52">
        <v>44300</v>
      </c>
      <c r="E612" s="53">
        <v>0.16</v>
      </c>
      <c r="F612" s="52">
        <v>51388</v>
      </c>
    </row>
    <row r="613" spans="1:6" x14ac:dyDescent="0.25">
      <c r="A613" s="48">
        <v>113</v>
      </c>
      <c r="B613" s="51" t="s">
        <v>1473</v>
      </c>
      <c r="C613" s="45">
        <v>103</v>
      </c>
      <c r="D613" s="52">
        <v>30803</v>
      </c>
      <c r="E613" s="53">
        <v>0.16</v>
      </c>
      <c r="F613" s="52">
        <v>35731</v>
      </c>
    </row>
    <row r="614" spans="1:6" x14ac:dyDescent="0.25">
      <c r="A614" s="48">
        <v>114</v>
      </c>
      <c r="B614" s="51" t="s">
        <v>1473</v>
      </c>
      <c r="C614" s="45">
        <v>103</v>
      </c>
      <c r="D614" s="52">
        <v>24570</v>
      </c>
      <c r="E614" s="53">
        <v>0.16</v>
      </c>
      <c r="F614" s="52">
        <v>28501</v>
      </c>
    </row>
    <row r="615" spans="1:6" x14ac:dyDescent="0.25">
      <c r="A615" s="48">
        <v>115</v>
      </c>
      <c r="B615" s="51" t="s">
        <v>1474</v>
      </c>
      <c r="C615" s="45">
        <v>103</v>
      </c>
      <c r="D615" s="52">
        <v>33775</v>
      </c>
      <c r="E615" s="53">
        <v>0.16</v>
      </c>
      <c r="F615" s="52">
        <v>39179</v>
      </c>
    </row>
    <row r="616" spans="1:6" x14ac:dyDescent="0.25">
      <c r="A616" s="48">
        <v>101</v>
      </c>
      <c r="B616" s="51" t="s">
        <v>1475</v>
      </c>
      <c r="C616" s="45">
        <v>104</v>
      </c>
      <c r="D616" s="52">
        <v>81396</v>
      </c>
      <c r="E616" s="53">
        <v>0.16</v>
      </c>
      <c r="F616" s="52">
        <v>94419</v>
      </c>
    </row>
    <row r="617" spans="1:6" x14ac:dyDescent="0.25">
      <c r="A617" s="48" t="s">
        <v>259</v>
      </c>
      <c r="B617" s="51" t="s">
        <v>1476</v>
      </c>
      <c r="C617" s="45">
        <v>104</v>
      </c>
      <c r="D617" s="52">
        <v>72210</v>
      </c>
      <c r="E617" s="53">
        <v>0.16</v>
      </c>
      <c r="F617" s="52">
        <v>83764</v>
      </c>
    </row>
    <row r="618" spans="1:6" x14ac:dyDescent="0.25">
      <c r="A618" s="48" t="s">
        <v>260</v>
      </c>
      <c r="B618" s="51" t="s">
        <v>1477</v>
      </c>
      <c r="C618" s="45">
        <v>104</v>
      </c>
      <c r="D618" s="52">
        <v>70617</v>
      </c>
      <c r="E618" s="53">
        <v>0.16</v>
      </c>
      <c r="F618" s="52">
        <v>81916</v>
      </c>
    </row>
    <row r="619" spans="1:6" x14ac:dyDescent="0.25">
      <c r="A619" s="48" t="s">
        <v>261</v>
      </c>
      <c r="B619" s="51" t="s">
        <v>1478</v>
      </c>
      <c r="C619" s="45">
        <v>104</v>
      </c>
      <c r="D619" s="52">
        <v>63421</v>
      </c>
      <c r="E619" s="53">
        <v>0.16</v>
      </c>
      <c r="F619" s="52">
        <v>73568</v>
      </c>
    </row>
    <row r="620" spans="1:6" x14ac:dyDescent="0.25">
      <c r="A620" s="48">
        <v>102</v>
      </c>
      <c r="B620" s="51" t="s">
        <v>1479</v>
      </c>
      <c r="C620" s="45">
        <v>104</v>
      </c>
      <c r="D620" s="52">
        <v>54218</v>
      </c>
      <c r="E620" s="53">
        <v>0.16</v>
      </c>
      <c r="F620" s="52">
        <v>62893</v>
      </c>
    </row>
    <row r="621" spans="1:6" x14ac:dyDescent="0.25">
      <c r="A621" s="48" t="s">
        <v>262</v>
      </c>
      <c r="B621" s="51" t="s">
        <v>1480</v>
      </c>
      <c r="C621" s="45">
        <v>104</v>
      </c>
      <c r="D621" s="52">
        <v>46275</v>
      </c>
      <c r="E621" s="53">
        <v>0.16</v>
      </c>
      <c r="F621" s="52">
        <v>53679</v>
      </c>
    </row>
    <row r="622" spans="1:6" x14ac:dyDescent="0.25">
      <c r="A622" s="48">
        <v>103</v>
      </c>
      <c r="B622" s="51" t="s">
        <v>1481</v>
      </c>
      <c r="C622" s="45">
        <v>104</v>
      </c>
      <c r="D622" s="52">
        <v>60072</v>
      </c>
      <c r="E622" s="53">
        <v>0.16</v>
      </c>
      <c r="F622" s="52">
        <v>69684</v>
      </c>
    </row>
    <row r="623" spans="1:6" x14ac:dyDescent="0.25">
      <c r="A623" s="48">
        <v>105</v>
      </c>
      <c r="B623" s="51" t="s">
        <v>1482</v>
      </c>
      <c r="C623" s="45">
        <v>104</v>
      </c>
      <c r="D623" s="52">
        <v>71883</v>
      </c>
      <c r="E623" s="53">
        <v>0.16</v>
      </c>
      <c r="F623" s="52">
        <v>83384</v>
      </c>
    </row>
    <row r="624" spans="1:6" x14ac:dyDescent="0.25">
      <c r="A624" s="48">
        <v>106</v>
      </c>
      <c r="B624" s="51" t="s">
        <v>1483</v>
      </c>
      <c r="C624" s="45">
        <v>104</v>
      </c>
      <c r="D624" s="52">
        <v>51283</v>
      </c>
      <c r="E624" s="53">
        <v>0.16</v>
      </c>
      <c r="F624" s="52">
        <v>59488</v>
      </c>
    </row>
    <row r="625" spans="1:6" x14ac:dyDescent="0.25">
      <c r="A625" s="48">
        <v>107</v>
      </c>
      <c r="B625" s="51" t="s">
        <v>1479</v>
      </c>
      <c r="C625" s="45">
        <v>104</v>
      </c>
      <c r="D625" s="52">
        <v>40618</v>
      </c>
      <c r="E625" s="53">
        <v>0.16</v>
      </c>
      <c r="F625" s="52">
        <v>47117</v>
      </c>
    </row>
    <row r="626" spans="1:6" x14ac:dyDescent="0.25">
      <c r="A626" s="48" t="s">
        <v>263</v>
      </c>
      <c r="B626" s="51" t="s">
        <v>1484</v>
      </c>
      <c r="C626" s="45">
        <v>104</v>
      </c>
      <c r="D626" s="52">
        <v>35044</v>
      </c>
      <c r="E626" s="53">
        <v>0.16</v>
      </c>
      <c r="F626" s="52">
        <v>40651</v>
      </c>
    </row>
    <row r="627" spans="1:6" x14ac:dyDescent="0.25">
      <c r="A627" s="48" t="s">
        <v>264</v>
      </c>
      <c r="B627" s="51" t="s">
        <v>1485</v>
      </c>
      <c r="C627" s="45">
        <v>104</v>
      </c>
      <c r="D627" s="52">
        <v>4198</v>
      </c>
      <c r="E627" s="53">
        <v>0.16</v>
      </c>
      <c r="F627" s="52">
        <v>4870</v>
      </c>
    </row>
    <row r="628" spans="1:6" x14ac:dyDescent="0.25">
      <c r="A628" s="48" t="s">
        <v>265</v>
      </c>
      <c r="B628" s="51" t="s">
        <v>1485</v>
      </c>
      <c r="C628" s="45">
        <v>104</v>
      </c>
      <c r="D628" s="52">
        <v>3859</v>
      </c>
      <c r="E628" s="53">
        <v>0.16</v>
      </c>
      <c r="F628" s="52">
        <v>4476</v>
      </c>
    </row>
    <row r="629" spans="1:6" x14ac:dyDescent="0.25">
      <c r="A629" s="48" t="s">
        <v>266</v>
      </c>
      <c r="B629" s="51" t="s">
        <v>1485</v>
      </c>
      <c r="C629" s="45">
        <v>104</v>
      </c>
      <c r="D629" s="52">
        <v>3235</v>
      </c>
      <c r="E629" s="53">
        <v>0.16</v>
      </c>
      <c r="F629" s="52">
        <v>3753</v>
      </c>
    </row>
    <row r="630" spans="1:6" x14ac:dyDescent="0.25">
      <c r="A630" s="48" t="s">
        <v>267</v>
      </c>
      <c r="B630" s="51" t="s">
        <v>1486</v>
      </c>
      <c r="C630" s="45">
        <v>104</v>
      </c>
      <c r="D630" s="52">
        <v>4740</v>
      </c>
      <c r="E630" s="53">
        <v>0.16</v>
      </c>
      <c r="F630" s="52">
        <v>5498</v>
      </c>
    </row>
    <row r="631" spans="1:6" ht="30" x14ac:dyDescent="0.25">
      <c r="A631" s="48" t="s">
        <v>268</v>
      </c>
      <c r="B631" s="51" t="s">
        <v>1487</v>
      </c>
      <c r="C631" s="45">
        <v>104</v>
      </c>
      <c r="D631" s="52">
        <v>5475</v>
      </c>
      <c r="E631" s="53">
        <v>0.16</v>
      </c>
      <c r="F631" s="52">
        <v>6351</v>
      </c>
    </row>
    <row r="632" spans="1:6" ht="30" x14ac:dyDescent="0.25">
      <c r="A632" s="48" t="s">
        <v>269</v>
      </c>
      <c r="B632" s="51" t="s">
        <v>1488</v>
      </c>
      <c r="C632" s="45">
        <v>104</v>
      </c>
      <c r="D632" s="52">
        <v>11434</v>
      </c>
      <c r="E632" s="53">
        <v>0.16</v>
      </c>
      <c r="F632" s="52">
        <v>13263</v>
      </c>
    </row>
    <row r="633" spans="1:6" x14ac:dyDescent="0.25">
      <c r="A633" s="48">
        <v>92</v>
      </c>
      <c r="B633" s="51" t="s">
        <v>1489</v>
      </c>
      <c r="C633" s="45">
        <v>105</v>
      </c>
      <c r="D633" s="52">
        <v>34197</v>
      </c>
      <c r="E633" s="53">
        <v>0.16</v>
      </c>
      <c r="F633" s="52">
        <v>39669</v>
      </c>
    </row>
    <row r="634" spans="1:6" x14ac:dyDescent="0.25">
      <c r="A634" s="48" t="s">
        <v>270</v>
      </c>
      <c r="B634" s="51" t="s">
        <v>1490</v>
      </c>
      <c r="C634" s="45">
        <v>105</v>
      </c>
      <c r="D634" s="52">
        <v>40060</v>
      </c>
      <c r="E634" s="53">
        <v>0.16</v>
      </c>
      <c r="F634" s="52">
        <v>46470</v>
      </c>
    </row>
    <row r="635" spans="1:6" x14ac:dyDescent="0.25">
      <c r="A635" s="48">
        <v>93</v>
      </c>
      <c r="B635" s="51" t="s">
        <v>1491</v>
      </c>
      <c r="C635" s="45">
        <v>105</v>
      </c>
      <c r="D635" s="52">
        <v>42206</v>
      </c>
      <c r="E635" s="53">
        <v>0.16</v>
      </c>
      <c r="F635" s="52">
        <v>48959</v>
      </c>
    </row>
    <row r="636" spans="1:6" x14ac:dyDescent="0.25">
      <c r="A636" s="48" t="s">
        <v>271</v>
      </c>
      <c r="B636" s="51" t="s">
        <v>1492</v>
      </c>
      <c r="C636" s="45">
        <v>105</v>
      </c>
      <c r="D636" s="52">
        <v>49821</v>
      </c>
      <c r="E636" s="53">
        <v>0.16</v>
      </c>
      <c r="F636" s="52">
        <v>57792</v>
      </c>
    </row>
    <row r="637" spans="1:6" x14ac:dyDescent="0.25">
      <c r="A637" s="48">
        <v>94</v>
      </c>
      <c r="B637" s="51" t="s">
        <v>1493</v>
      </c>
      <c r="C637" s="45">
        <v>106</v>
      </c>
      <c r="D637" s="52">
        <v>45837</v>
      </c>
      <c r="E637" s="53">
        <v>0.16</v>
      </c>
      <c r="F637" s="52">
        <v>53171</v>
      </c>
    </row>
    <row r="638" spans="1:6" x14ac:dyDescent="0.25">
      <c r="A638" s="48" t="s">
        <v>272</v>
      </c>
      <c r="B638" s="51" t="s">
        <v>1494</v>
      </c>
      <c r="C638" s="45">
        <v>106</v>
      </c>
      <c r="D638" s="52">
        <v>58149</v>
      </c>
      <c r="E638" s="53">
        <v>0.16</v>
      </c>
      <c r="F638" s="52">
        <v>67453</v>
      </c>
    </row>
    <row r="639" spans="1:6" x14ac:dyDescent="0.25">
      <c r="A639" s="48">
        <v>95</v>
      </c>
      <c r="B639" s="51" t="s">
        <v>1495</v>
      </c>
      <c r="C639" s="45">
        <v>106</v>
      </c>
      <c r="D639" s="52">
        <v>55199</v>
      </c>
      <c r="E639" s="53">
        <v>0.16</v>
      </c>
      <c r="F639" s="52">
        <v>64031</v>
      </c>
    </row>
    <row r="640" spans="1:6" x14ac:dyDescent="0.25">
      <c r="A640" s="48">
        <v>96</v>
      </c>
      <c r="B640" s="51" t="s">
        <v>1496</v>
      </c>
      <c r="C640" s="45">
        <v>106</v>
      </c>
      <c r="D640" s="52">
        <v>64037</v>
      </c>
      <c r="E640" s="53">
        <v>0.16</v>
      </c>
      <c r="F640" s="52">
        <v>74283</v>
      </c>
    </row>
    <row r="641" spans="1:6" x14ac:dyDescent="0.25">
      <c r="A641" s="48">
        <v>97</v>
      </c>
      <c r="B641" s="51" t="s">
        <v>1497</v>
      </c>
      <c r="C641" s="45">
        <v>106</v>
      </c>
      <c r="D641" s="52">
        <v>79264</v>
      </c>
      <c r="E641" s="53">
        <v>0.16</v>
      </c>
      <c r="F641" s="52">
        <v>91946</v>
      </c>
    </row>
    <row r="642" spans="1:6" x14ac:dyDescent="0.25">
      <c r="A642" s="48" t="s">
        <v>273</v>
      </c>
      <c r="B642" s="51" t="s">
        <v>1498</v>
      </c>
      <c r="C642" s="45">
        <v>106</v>
      </c>
      <c r="D642" s="52">
        <v>4512</v>
      </c>
      <c r="E642" s="53">
        <v>0.16</v>
      </c>
      <c r="F642" s="52">
        <v>5234</v>
      </c>
    </row>
    <row r="643" spans="1:6" x14ac:dyDescent="0.25">
      <c r="A643" s="48" t="s">
        <v>268</v>
      </c>
      <c r="B643" s="51" t="s">
        <v>1499</v>
      </c>
      <c r="C643" s="45">
        <v>106</v>
      </c>
      <c r="D643" s="52">
        <v>5475</v>
      </c>
      <c r="E643" s="53">
        <v>0.16</v>
      </c>
      <c r="F643" s="52">
        <v>6351</v>
      </c>
    </row>
    <row r="644" spans="1:6" x14ac:dyDescent="0.25">
      <c r="A644" s="48" t="s">
        <v>269</v>
      </c>
      <c r="B644" s="51" t="s">
        <v>1500</v>
      </c>
      <c r="C644" s="45">
        <v>106</v>
      </c>
      <c r="D644" s="52">
        <v>11434</v>
      </c>
      <c r="E644" s="53">
        <v>0.16</v>
      </c>
      <c r="F644" s="52">
        <v>13263</v>
      </c>
    </row>
    <row r="645" spans="1:6" ht="30" x14ac:dyDescent="0.25">
      <c r="A645" s="48" t="s">
        <v>274</v>
      </c>
      <c r="B645" s="51" t="s">
        <v>1501</v>
      </c>
      <c r="C645" s="45">
        <v>107</v>
      </c>
      <c r="D645" s="52">
        <v>47196</v>
      </c>
      <c r="E645" s="53">
        <v>0.16</v>
      </c>
      <c r="F645" s="52">
        <v>54747</v>
      </c>
    </row>
    <row r="646" spans="1:6" ht="30" x14ac:dyDescent="0.25">
      <c r="A646" s="48" t="s">
        <v>275</v>
      </c>
      <c r="B646" s="51" t="s">
        <v>1502</v>
      </c>
      <c r="C646" s="45">
        <v>107</v>
      </c>
      <c r="D646" s="52">
        <v>52545</v>
      </c>
      <c r="E646" s="53">
        <v>0.16</v>
      </c>
      <c r="F646" s="52">
        <v>60952</v>
      </c>
    </row>
    <row r="647" spans="1:6" x14ac:dyDescent="0.25">
      <c r="A647" s="48" t="s">
        <v>276</v>
      </c>
      <c r="B647" s="51" t="s">
        <v>1503</v>
      </c>
      <c r="C647" s="45">
        <v>107</v>
      </c>
      <c r="D647" s="52">
        <v>53121</v>
      </c>
      <c r="E647" s="53">
        <v>0.16</v>
      </c>
      <c r="F647" s="52">
        <v>61620</v>
      </c>
    </row>
    <row r="648" spans="1:6" x14ac:dyDescent="0.25">
      <c r="A648" s="48" t="s">
        <v>277</v>
      </c>
      <c r="B648" s="51" t="s">
        <v>1504</v>
      </c>
      <c r="C648" s="45">
        <v>107</v>
      </c>
      <c r="D648" s="52">
        <v>59043</v>
      </c>
      <c r="E648" s="53">
        <v>0.16</v>
      </c>
      <c r="F648" s="52">
        <v>68490</v>
      </c>
    </row>
    <row r="649" spans="1:6" x14ac:dyDescent="0.25">
      <c r="A649" s="48" t="s">
        <v>278</v>
      </c>
      <c r="B649" s="51" t="s">
        <v>1505</v>
      </c>
      <c r="C649" s="45">
        <v>107</v>
      </c>
      <c r="D649" s="52">
        <v>64396</v>
      </c>
      <c r="E649" s="53">
        <v>0.16</v>
      </c>
      <c r="F649" s="52">
        <v>74699</v>
      </c>
    </row>
    <row r="650" spans="1:6" ht="30" x14ac:dyDescent="0.25">
      <c r="A650" s="48" t="s">
        <v>279</v>
      </c>
      <c r="B650" s="51" t="s">
        <v>1506</v>
      </c>
      <c r="C650" s="45">
        <v>107</v>
      </c>
      <c r="D650" s="52">
        <v>53161</v>
      </c>
      <c r="E650" s="53">
        <v>0.16</v>
      </c>
      <c r="F650" s="52">
        <v>61667</v>
      </c>
    </row>
    <row r="651" spans="1:6" ht="30" x14ac:dyDescent="0.25">
      <c r="A651" s="48" t="s">
        <v>280</v>
      </c>
      <c r="B651" s="51" t="s">
        <v>1507</v>
      </c>
      <c r="C651" s="45">
        <v>107</v>
      </c>
      <c r="D651" s="52">
        <v>58559</v>
      </c>
      <c r="E651" s="53">
        <v>0.16</v>
      </c>
      <c r="F651" s="52">
        <v>67928</v>
      </c>
    </row>
    <row r="652" spans="1:6" ht="30" x14ac:dyDescent="0.25">
      <c r="A652" s="48" t="s">
        <v>281</v>
      </c>
      <c r="B652" s="51" t="s">
        <v>1508</v>
      </c>
      <c r="C652" s="45">
        <v>107</v>
      </c>
      <c r="D652" s="52">
        <v>59075</v>
      </c>
      <c r="E652" s="53">
        <v>0.16</v>
      </c>
      <c r="F652" s="52">
        <v>68527</v>
      </c>
    </row>
    <row r="653" spans="1:6" x14ac:dyDescent="0.25">
      <c r="A653" s="48" t="s">
        <v>282</v>
      </c>
      <c r="B653" s="51" t="s">
        <v>1509</v>
      </c>
      <c r="C653" s="45">
        <v>107</v>
      </c>
      <c r="D653" s="52">
        <v>65593</v>
      </c>
      <c r="E653" s="53">
        <v>0.16</v>
      </c>
      <c r="F653" s="52">
        <v>76088</v>
      </c>
    </row>
    <row r="654" spans="1:6" x14ac:dyDescent="0.25">
      <c r="A654" s="48" t="s">
        <v>283</v>
      </c>
      <c r="B654" s="51" t="s">
        <v>1510</v>
      </c>
      <c r="C654" s="45">
        <v>107</v>
      </c>
      <c r="D654" s="52">
        <v>71227</v>
      </c>
      <c r="E654" s="53">
        <v>0.16</v>
      </c>
      <c r="F654" s="52">
        <v>82623</v>
      </c>
    </row>
    <row r="655" spans="1:6" ht="30" x14ac:dyDescent="0.25">
      <c r="A655" s="48" t="s">
        <v>284</v>
      </c>
      <c r="B655" s="51" t="s">
        <v>1511</v>
      </c>
      <c r="C655" s="45">
        <v>107</v>
      </c>
      <c r="D655" s="52">
        <v>70606</v>
      </c>
      <c r="E655" s="53">
        <v>0.16</v>
      </c>
      <c r="F655" s="52">
        <v>81903</v>
      </c>
    </row>
    <row r="656" spans="1:6" ht="30" x14ac:dyDescent="0.25">
      <c r="A656" s="48" t="s">
        <v>285</v>
      </c>
      <c r="B656" s="51" t="s">
        <v>1511</v>
      </c>
      <c r="C656" s="45">
        <v>107</v>
      </c>
      <c r="D656" s="52">
        <v>82220</v>
      </c>
      <c r="E656" s="53">
        <v>0.16</v>
      </c>
      <c r="F656" s="52">
        <v>95375</v>
      </c>
    </row>
    <row r="657" spans="1:6" ht="30" x14ac:dyDescent="0.25">
      <c r="A657" s="48" t="s">
        <v>286</v>
      </c>
      <c r="B657" s="51" t="s">
        <v>1512</v>
      </c>
      <c r="C657" s="45">
        <v>107</v>
      </c>
      <c r="D657" s="52">
        <v>61480</v>
      </c>
      <c r="E657" s="53">
        <v>0.16</v>
      </c>
      <c r="F657" s="52">
        <v>71317</v>
      </c>
    </row>
    <row r="658" spans="1:6" ht="30" x14ac:dyDescent="0.25">
      <c r="A658" s="48" t="s">
        <v>287</v>
      </c>
      <c r="B658" s="51" t="s">
        <v>1513</v>
      </c>
      <c r="C658" s="45">
        <v>107</v>
      </c>
      <c r="D658" s="52">
        <v>66835</v>
      </c>
      <c r="E658" s="53">
        <v>0.16</v>
      </c>
      <c r="F658" s="52">
        <v>77529</v>
      </c>
    </row>
    <row r="659" spans="1:6" ht="30" x14ac:dyDescent="0.25">
      <c r="A659" s="48" t="s">
        <v>288</v>
      </c>
      <c r="B659" s="51" t="s">
        <v>1514</v>
      </c>
      <c r="C659" s="45">
        <v>107</v>
      </c>
      <c r="D659" s="52">
        <v>67440</v>
      </c>
      <c r="E659" s="53">
        <v>0.16</v>
      </c>
      <c r="F659" s="52">
        <v>78230</v>
      </c>
    </row>
    <row r="660" spans="1:6" ht="30" x14ac:dyDescent="0.25">
      <c r="A660" s="48" t="s">
        <v>289</v>
      </c>
      <c r="B660" s="51" t="s">
        <v>1515</v>
      </c>
      <c r="C660" s="45">
        <v>107</v>
      </c>
      <c r="D660" s="52">
        <v>78438</v>
      </c>
      <c r="E660" s="53">
        <v>0.16</v>
      </c>
      <c r="F660" s="52">
        <v>90988</v>
      </c>
    </row>
    <row r="661" spans="1:6" x14ac:dyDescent="0.25">
      <c r="A661" s="48" t="s">
        <v>290</v>
      </c>
      <c r="B661" s="51" t="s">
        <v>1516</v>
      </c>
      <c r="C661" s="45">
        <v>107</v>
      </c>
      <c r="D661" s="52">
        <v>79595</v>
      </c>
      <c r="E661" s="53">
        <v>0.16</v>
      </c>
      <c r="F661" s="52">
        <v>92330</v>
      </c>
    </row>
    <row r="662" spans="1:6" ht="30" x14ac:dyDescent="0.25">
      <c r="A662" s="48" t="s">
        <v>291</v>
      </c>
      <c r="B662" s="51" t="s">
        <v>1517</v>
      </c>
      <c r="C662" s="45">
        <v>107</v>
      </c>
      <c r="D662" s="52">
        <v>90593</v>
      </c>
      <c r="E662" s="53">
        <v>0.16</v>
      </c>
      <c r="F662" s="52">
        <v>105088</v>
      </c>
    </row>
    <row r="663" spans="1:6" x14ac:dyDescent="0.25">
      <c r="A663" s="48" t="s">
        <v>292</v>
      </c>
      <c r="B663" s="51" t="s">
        <v>1518</v>
      </c>
      <c r="C663" s="45">
        <v>107</v>
      </c>
      <c r="D663" s="52">
        <v>101591</v>
      </c>
      <c r="E663" s="53">
        <v>0.16</v>
      </c>
      <c r="F663" s="52">
        <v>117846</v>
      </c>
    </row>
    <row r="664" spans="1:6" x14ac:dyDescent="0.25">
      <c r="A664" s="48" t="s">
        <v>293</v>
      </c>
      <c r="B664" s="51" t="s">
        <v>1519</v>
      </c>
      <c r="C664" s="45">
        <v>107</v>
      </c>
      <c r="D664" s="52">
        <v>7262</v>
      </c>
      <c r="E664" s="53">
        <v>0.16</v>
      </c>
      <c r="F664" s="52">
        <v>8424</v>
      </c>
    </row>
    <row r="665" spans="1:6" ht="30" x14ac:dyDescent="0.25">
      <c r="A665" s="48" t="s">
        <v>294</v>
      </c>
      <c r="B665" s="51" t="s">
        <v>1520</v>
      </c>
      <c r="C665" s="45">
        <v>107</v>
      </c>
      <c r="D665" s="52">
        <v>50596</v>
      </c>
      <c r="E665" s="53">
        <v>0.16</v>
      </c>
      <c r="F665" s="52">
        <v>58691</v>
      </c>
    </row>
    <row r="666" spans="1:6" ht="30" x14ac:dyDescent="0.25">
      <c r="A666" s="48" t="s">
        <v>295</v>
      </c>
      <c r="B666" s="51" t="s">
        <v>1521</v>
      </c>
      <c r="C666" s="45">
        <v>107</v>
      </c>
      <c r="D666" s="52">
        <v>57815</v>
      </c>
      <c r="E666" s="53">
        <v>0.16</v>
      </c>
      <c r="F666" s="52">
        <v>67065</v>
      </c>
    </row>
    <row r="667" spans="1:6" x14ac:dyDescent="0.25">
      <c r="A667" s="48" t="s">
        <v>296</v>
      </c>
      <c r="B667" s="51" t="s">
        <v>1522</v>
      </c>
      <c r="C667" s="45">
        <v>107</v>
      </c>
      <c r="D667" s="52">
        <v>57872</v>
      </c>
      <c r="E667" s="53">
        <v>0.16</v>
      </c>
      <c r="F667" s="52">
        <v>67132</v>
      </c>
    </row>
    <row r="668" spans="1:6" x14ac:dyDescent="0.25">
      <c r="A668" s="48" t="s">
        <v>297</v>
      </c>
      <c r="B668" s="51" t="s">
        <v>1523</v>
      </c>
      <c r="C668" s="45">
        <v>107</v>
      </c>
      <c r="D668" s="52">
        <v>65596</v>
      </c>
      <c r="E668" s="53">
        <v>0.16</v>
      </c>
      <c r="F668" s="52">
        <v>76091</v>
      </c>
    </row>
    <row r="669" spans="1:6" x14ac:dyDescent="0.25">
      <c r="A669" s="48" t="s">
        <v>298</v>
      </c>
      <c r="B669" s="51" t="s">
        <v>1524</v>
      </c>
      <c r="C669" s="45">
        <v>107</v>
      </c>
      <c r="D669" s="52">
        <v>72721</v>
      </c>
      <c r="E669" s="53">
        <v>0.16</v>
      </c>
      <c r="F669" s="52">
        <v>84356</v>
      </c>
    </row>
    <row r="670" spans="1:6" ht="30" x14ac:dyDescent="0.25">
      <c r="A670" s="48" t="s">
        <v>299</v>
      </c>
      <c r="B670" s="51" t="s">
        <v>1525</v>
      </c>
      <c r="C670" s="45">
        <v>108</v>
      </c>
      <c r="D670" s="52">
        <v>58322</v>
      </c>
      <c r="E670" s="53">
        <v>0.16</v>
      </c>
      <c r="F670" s="52">
        <v>67654</v>
      </c>
    </row>
    <row r="671" spans="1:6" ht="30" x14ac:dyDescent="0.25">
      <c r="A671" s="48" t="s">
        <v>300</v>
      </c>
      <c r="B671" s="51" t="s">
        <v>1526</v>
      </c>
      <c r="C671" s="45">
        <v>108</v>
      </c>
      <c r="D671" s="52">
        <v>65459</v>
      </c>
      <c r="E671" s="53">
        <v>0.16</v>
      </c>
      <c r="F671" s="52">
        <v>75932</v>
      </c>
    </row>
    <row r="672" spans="1:6" ht="30" x14ac:dyDescent="0.25">
      <c r="A672" s="48" t="s">
        <v>301</v>
      </c>
      <c r="B672" s="51" t="s">
        <v>1527</v>
      </c>
      <c r="C672" s="45">
        <v>108</v>
      </c>
      <c r="D672" s="52">
        <v>65516</v>
      </c>
      <c r="E672" s="53">
        <v>0.16</v>
      </c>
      <c r="F672" s="52">
        <v>75999</v>
      </c>
    </row>
    <row r="673" spans="1:6" x14ac:dyDescent="0.25">
      <c r="A673" s="48" t="s">
        <v>302</v>
      </c>
      <c r="B673" s="51" t="s">
        <v>1528</v>
      </c>
      <c r="C673" s="45">
        <v>108</v>
      </c>
      <c r="D673" s="52">
        <v>73000</v>
      </c>
      <c r="E673" s="53">
        <v>0.16</v>
      </c>
      <c r="F673" s="52">
        <v>84680</v>
      </c>
    </row>
    <row r="674" spans="1:6" x14ac:dyDescent="0.25">
      <c r="A674" s="48" t="s">
        <v>303</v>
      </c>
      <c r="B674" s="51" t="s">
        <v>1529</v>
      </c>
      <c r="C674" s="45">
        <v>108</v>
      </c>
      <c r="D674" s="52">
        <v>80421</v>
      </c>
      <c r="E674" s="53">
        <v>0.16</v>
      </c>
      <c r="F674" s="52">
        <v>93288</v>
      </c>
    </row>
    <row r="675" spans="1:6" ht="30" x14ac:dyDescent="0.25">
      <c r="A675" s="48" t="s">
        <v>304</v>
      </c>
      <c r="B675" s="51" t="s">
        <v>1530</v>
      </c>
      <c r="C675" s="45">
        <v>108</v>
      </c>
      <c r="D675" s="52">
        <v>80361</v>
      </c>
      <c r="E675" s="53">
        <v>0.16</v>
      </c>
      <c r="F675" s="52">
        <v>93219</v>
      </c>
    </row>
    <row r="676" spans="1:6" x14ac:dyDescent="0.25">
      <c r="A676" s="48" t="s">
        <v>305</v>
      </c>
      <c r="B676" s="51" t="s">
        <v>1531</v>
      </c>
      <c r="C676" s="45">
        <v>108</v>
      </c>
      <c r="D676" s="52">
        <v>95264</v>
      </c>
      <c r="E676" s="53">
        <v>0.16</v>
      </c>
      <c r="F676" s="52">
        <v>110506</v>
      </c>
    </row>
    <row r="677" spans="1:6" ht="30" x14ac:dyDescent="0.25">
      <c r="A677" s="48" t="s">
        <v>306</v>
      </c>
      <c r="B677" s="51" t="s">
        <v>1532</v>
      </c>
      <c r="C677" s="45">
        <v>108</v>
      </c>
      <c r="D677" s="52">
        <v>77332</v>
      </c>
      <c r="E677" s="53">
        <v>0.16</v>
      </c>
      <c r="F677" s="52">
        <v>89705</v>
      </c>
    </row>
    <row r="678" spans="1:6" ht="30" x14ac:dyDescent="0.25">
      <c r="A678" s="48" t="s">
        <v>307</v>
      </c>
      <c r="B678" s="51" t="s">
        <v>1533</v>
      </c>
      <c r="C678" s="45">
        <v>108</v>
      </c>
      <c r="D678" s="52">
        <v>91893</v>
      </c>
      <c r="E678" s="53">
        <v>0.16</v>
      </c>
      <c r="F678" s="52">
        <v>106596</v>
      </c>
    </row>
    <row r="679" spans="1:6" ht="30" x14ac:dyDescent="0.25">
      <c r="A679" s="48" t="s">
        <v>308</v>
      </c>
      <c r="B679" s="51" t="s">
        <v>1534</v>
      </c>
      <c r="C679" s="45">
        <v>108</v>
      </c>
      <c r="D679" s="52">
        <v>84528</v>
      </c>
      <c r="E679" s="53">
        <v>0.16</v>
      </c>
      <c r="F679" s="52">
        <v>98052</v>
      </c>
    </row>
    <row r="680" spans="1:6" ht="30" x14ac:dyDescent="0.25">
      <c r="A680" s="48" t="s">
        <v>309</v>
      </c>
      <c r="B680" s="51" t="s">
        <v>1535</v>
      </c>
      <c r="C680" s="45">
        <v>108</v>
      </c>
      <c r="D680" s="52">
        <v>106225</v>
      </c>
      <c r="E680" s="53">
        <v>0.16</v>
      </c>
      <c r="F680" s="52">
        <v>123221</v>
      </c>
    </row>
    <row r="681" spans="1:6" x14ac:dyDescent="0.25">
      <c r="A681" s="48" t="s">
        <v>310</v>
      </c>
      <c r="B681" s="51" t="s">
        <v>1536</v>
      </c>
      <c r="C681" s="45">
        <v>108</v>
      </c>
      <c r="D681" s="52">
        <v>92009</v>
      </c>
      <c r="E681" s="53">
        <v>0.16</v>
      </c>
      <c r="F681" s="52">
        <v>106730</v>
      </c>
    </row>
    <row r="682" spans="1:6" ht="30" x14ac:dyDescent="0.25">
      <c r="A682" s="48" t="s">
        <v>311</v>
      </c>
      <c r="B682" s="51" t="s">
        <v>1537</v>
      </c>
      <c r="C682" s="45">
        <v>108</v>
      </c>
      <c r="D682" s="52">
        <v>106570</v>
      </c>
      <c r="E682" s="53">
        <v>0.16</v>
      </c>
      <c r="F682" s="52">
        <v>123621</v>
      </c>
    </row>
    <row r="683" spans="1:6" x14ac:dyDescent="0.25">
      <c r="A683" s="48" t="s">
        <v>312</v>
      </c>
      <c r="B683" s="51" t="s">
        <v>1538</v>
      </c>
      <c r="C683" s="45">
        <v>108</v>
      </c>
      <c r="D683" s="52">
        <v>120846</v>
      </c>
      <c r="E683" s="53">
        <v>0.16</v>
      </c>
      <c r="F683" s="52">
        <v>140181</v>
      </c>
    </row>
    <row r="684" spans="1:6" x14ac:dyDescent="0.25">
      <c r="A684" s="48" t="s">
        <v>293</v>
      </c>
      <c r="B684" s="51" t="s">
        <v>1539</v>
      </c>
      <c r="C684" s="45">
        <v>108</v>
      </c>
      <c r="D684" s="52">
        <v>7262</v>
      </c>
      <c r="E684" s="53">
        <v>0.16</v>
      </c>
      <c r="F684" s="52">
        <v>8424</v>
      </c>
    </row>
    <row r="685" spans="1:6" ht="30" x14ac:dyDescent="0.25">
      <c r="A685" s="48" t="s">
        <v>313</v>
      </c>
      <c r="B685" s="51" t="s">
        <v>1540</v>
      </c>
      <c r="C685" s="45">
        <v>108</v>
      </c>
      <c r="D685" s="52">
        <v>57262</v>
      </c>
      <c r="E685" s="53">
        <v>0.16</v>
      </c>
      <c r="F685" s="52">
        <v>66424</v>
      </c>
    </row>
    <row r="686" spans="1:6" ht="30" x14ac:dyDescent="0.25">
      <c r="A686" s="48" t="s">
        <v>314</v>
      </c>
      <c r="B686" s="51" t="s">
        <v>1541</v>
      </c>
      <c r="C686" s="45">
        <v>108</v>
      </c>
      <c r="D686" s="52">
        <v>66188</v>
      </c>
      <c r="E686" s="53">
        <v>0.16</v>
      </c>
      <c r="F686" s="52">
        <v>76778</v>
      </c>
    </row>
    <row r="687" spans="1:6" x14ac:dyDescent="0.25">
      <c r="A687" s="48" t="s">
        <v>315</v>
      </c>
      <c r="B687" s="51" t="s">
        <v>1542</v>
      </c>
      <c r="C687" s="45">
        <v>108</v>
      </c>
      <c r="D687" s="52">
        <v>65727</v>
      </c>
      <c r="E687" s="53">
        <v>0.16</v>
      </c>
      <c r="F687" s="52">
        <v>76243</v>
      </c>
    </row>
    <row r="688" spans="1:6" ht="30" x14ac:dyDescent="0.25">
      <c r="A688" s="48" t="s">
        <v>316</v>
      </c>
      <c r="B688" s="51" t="s">
        <v>1543</v>
      </c>
      <c r="C688" s="45">
        <v>108</v>
      </c>
      <c r="D688" s="52">
        <v>74650</v>
      </c>
      <c r="E688" s="53">
        <v>0.16</v>
      </c>
      <c r="F688" s="52">
        <v>86594</v>
      </c>
    </row>
    <row r="689" spans="1:6" x14ac:dyDescent="0.25">
      <c r="A689" s="48" t="s">
        <v>317</v>
      </c>
      <c r="B689" s="51" t="s">
        <v>1544</v>
      </c>
      <c r="C689" s="45">
        <v>108</v>
      </c>
      <c r="D689" s="52">
        <v>83773</v>
      </c>
      <c r="E689" s="53">
        <v>0.16</v>
      </c>
      <c r="F689" s="52">
        <v>97177</v>
      </c>
    </row>
    <row r="690" spans="1:6" ht="30" x14ac:dyDescent="0.25">
      <c r="A690" s="48" t="s">
        <v>318</v>
      </c>
      <c r="B690" s="51" t="s">
        <v>1545</v>
      </c>
      <c r="C690" s="45">
        <v>108</v>
      </c>
      <c r="D690" s="52">
        <v>65379</v>
      </c>
      <c r="E690" s="53">
        <v>0.16</v>
      </c>
      <c r="F690" s="52">
        <v>75840</v>
      </c>
    </row>
    <row r="691" spans="1:6" ht="30" x14ac:dyDescent="0.25">
      <c r="A691" s="48" t="s">
        <v>319</v>
      </c>
      <c r="B691" s="51" t="s">
        <v>1546</v>
      </c>
      <c r="C691" s="45">
        <v>108</v>
      </c>
      <c r="D691" s="52">
        <v>74300</v>
      </c>
      <c r="E691" s="53">
        <v>0.16</v>
      </c>
      <c r="F691" s="52">
        <v>86188</v>
      </c>
    </row>
    <row r="692" spans="1:6" ht="30" x14ac:dyDescent="0.25">
      <c r="A692" s="48" t="s">
        <v>320</v>
      </c>
      <c r="B692" s="51" t="s">
        <v>1547</v>
      </c>
      <c r="C692" s="45">
        <v>108</v>
      </c>
      <c r="D692" s="52">
        <v>73841</v>
      </c>
      <c r="E692" s="53">
        <v>0.16</v>
      </c>
      <c r="F692" s="52">
        <v>85656</v>
      </c>
    </row>
    <row r="693" spans="1:6" x14ac:dyDescent="0.25">
      <c r="A693" s="48" t="s">
        <v>321</v>
      </c>
      <c r="B693" s="51" t="s">
        <v>1548</v>
      </c>
      <c r="C693" s="45">
        <v>108</v>
      </c>
      <c r="D693" s="52">
        <v>82379</v>
      </c>
      <c r="E693" s="53">
        <v>0.16</v>
      </c>
      <c r="F693" s="52">
        <v>95560</v>
      </c>
    </row>
    <row r="694" spans="1:6" ht="30" x14ac:dyDescent="0.25">
      <c r="A694" s="48" t="s">
        <v>322</v>
      </c>
      <c r="B694" s="51" t="s">
        <v>1549</v>
      </c>
      <c r="C694" s="45">
        <v>108</v>
      </c>
      <c r="D694" s="52">
        <v>91799</v>
      </c>
      <c r="E694" s="53">
        <v>0.16</v>
      </c>
      <c r="F694" s="52">
        <v>106487</v>
      </c>
    </row>
    <row r="695" spans="1:6" ht="30" x14ac:dyDescent="0.25">
      <c r="A695" s="48" t="s">
        <v>323</v>
      </c>
      <c r="B695" s="51" t="s">
        <v>1550</v>
      </c>
      <c r="C695" s="45">
        <v>108</v>
      </c>
      <c r="D695" s="52">
        <v>92257</v>
      </c>
      <c r="E695" s="53">
        <v>0.16</v>
      </c>
      <c r="F695" s="52">
        <v>107018</v>
      </c>
    </row>
    <row r="696" spans="1:6" x14ac:dyDescent="0.25">
      <c r="A696" s="48" t="s">
        <v>324</v>
      </c>
      <c r="B696" s="51" t="s">
        <v>1551</v>
      </c>
      <c r="C696" s="45">
        <v>108</v>
      </c>
      <c r="D696" s="52">
        <v>110212</v>
      </c>
      <c r="E696" s="53">
        <v>0.16</v>
      </c>
      <c r="F696" s="52">
        <v>127846</v>
      </c>
    </row>
    <row r="697" spans="1:6" ht="30" x14ac:dyDescent="0.25">
      <c r="A697" s="48" t="s">
        <v>325</v>
      </c>
      <c r="B697" s="51" t="s">
        <v>1552</v>
      </c>
      <c r="C697" s="45">
        <v>109</v>
      </c>
      <c r="D697" s="52">
        <v>85275</v>
      </c>
      <c r="E697" s="53">
        <v>0.16</v>
      </c>
      <c r="F697" s="52">
        <v>98919</v>
      </c>
    </row>
    <row r="698" spans="1:6" ht="30" x14ac:dyDescent="0.25">
      <c r="A698" s="48" t="s">
        <v>326</v>
      </c>
      <c r="B698" s="51" t="s">
        <v>1553</v>
      </c>
      <c r="C698" s="45">
        <v>109</v>
      </c>
      <c r="D698" s="52">
        <v>103689</v>
      </c>
      <c r="E698" s="53">
        <v>0.16</v>
      </c>
      <c r="F698" s="52">
        <v>120279</v>
      </c>
    </row>
    <row r="699" spans="1:6" ht="30" x14ac:dyDescent="0.25">
      <c r="A699" s="48" t="s">
        <v>327</v>
      </c>
      <c r="B699" s="51" t="s">
        <v>1554</v>
      </c>
      <c r="C699" s="45">
        <v>109</v>
      </c>
      <c r="D699" s="52">
        <v>94027</v>
      </c>
      <c r="E699" s="53">
        <v>0.16</v>
      </c>
      <c r="F699" s="52">
        <v>109071</v>
      </c>
    </row>
    <row r="700" spans="1:6" ht="30" x14ac:dyDescent="0.25">
      <c r="A700" s="48" t="s">
        <v>328</v>
      </c>
      <c r="B700" s="51" t="s">
        <v>1555</v>
      </c>
      <c r="C700" s="45">
        <v>109</v>
      </c>
      <c r="D700" s="52">
        <v>121074</v>
      </c>
      <c r="E700" s="53">
        <v>0.16</v>
      </c>
      <c r="F700" s="52">
        <v>140446</v>
      </c>
    </row>
    <row r="701" spans="1:6" x14ac:dyDescent="0.25">
      <c r="A701" s="48" t="s">
        <v>329</v>
      </c>
      <c r="B701" s="51" t="s">
        <v>1556</v>
      </c>
      <c r="C701" s="45">
        <v>109</v>
      </c>
      <c r="D701" s="52">
        <v>101913</v>
      </c>
      <c r="E701" s="53">
        <v>0.16</v>
      </c>
      <c r="F701" s="52">
        <v>118219</v>
      </c>
    </row>
    <row r="702" spans="1:6" ht="30" x14ac:dyDescent="0.25">
      <c r="A702" s="48" t="s">
        <v>330</v>
      </c>
      <c r="B702" s="51" t="s">
        <v>1557</v>
      </c>
      <c r="C702" s="45">
        <v>109</v>
      </c>
      <c r="D702" s="52">
        <v>120612</v>
      </c>
      <c r="E702" s="53">
        <v>0.16</v>
      </c>
      <c r="F702" s="52">
        <v>139910</v>
      </c>
    </row>
    <row r="703" spans="1:6" x14ac:dyDescent="0.25">
      <c r="A703" s="48" t="s">
        <v>331</v>
      </c>
      <c r="B703" s="51" t="s">
        <v>1558</v>
      </c>
      <c r="C703" s="45">
        <v>109</v>
      </c>
      <c r="D703" s="52">
        <v>138749</v>
      </c>
      <c r="E703" s="53">
        <v>0.16</v>
      </c>
      <c r="F703" s="52">
        <v>160949</v>
      </c>
    </row>
    <row r="704" spans="1:6" x14ac:dyDescent="0.25">
      <c r="A704" s="48" t="s">
        <v>293</v>
      </c>
      <c r="B704" s="51" t="s">
        <v>1559</v>
      </c>
      <c r="C704" s="45">
        <v>109</v>
      </c>
      <c r="D704" s="52">
        <v>7262</v>
      </c>
      <c r="E704" s="53">
        <v>0.16</v>
      </c>
      <c r="F704" s="52">
        <v>8424</v>
      </c>
    </row>
    <row r="705" spans="1:6" x14ac:dyDescent="0.25">
      <c r="A705" s="48" t="s">
        <v>332</v>
      </c>
      <c r="B705" s="51" t="s">
        <v>1560</v>
      </c>
      <c r="C705" s="45">
        <v>109</v>
      </c>
      <c r="D705" s="52">
        <v>107616</v>
      </c>
      <c r="E705" s="53">
        <v>0.16</v>
      </c>
      <c r="F705" s="52">
        <v>124835</v>
      </c>
    </row>
    <row r="706" spans="1:6" x14ac:dyDescent="0.25">
      <c r="A706" s="48" t="s">
        <v>333</v>
      </c>
      <c r="B706" s="51" t="s">
        <v>1561</v>
      </c>
      <c r="C706" s="45">
        <v>109</v>
      </c>
      <c r="D706" s="52">
        <v>133964</v>
      </c>
      <c r="E706" s="53">
        <v>0.16</v>
      </c>
      <c r="F706" s="52">
        <v>155398</v>
      </c>
    </row>
    <row r="707" spans="1:6" ht="30" x14ac:dyDescent="0.25">
      <c r="A707" s="48" t="s">
        <v>334</v>
      </c>
      <c r="B707" s="51" t="s">
        <v>1562</v>
      </c>
      <c r="C707" s="45">
        <v>109</v>
      </c>
      <c r="D707" s="52">
        <v>131405</v>
      </c>
      <c r="E707" s="53">
        <v>0.16</v>
      </c>
      <c r="F707" s="52">
        <v>152430</v>
      </c>
    </row>
    <row r="708" spans="1:6" ht="30" x14ac:dyDescent="0.25">
      <c r="A708" s="48" t="s">
        <v>335</v>
      </c>
      <c r="B708" s="51" t="s">
        <v>1563</v>
      </c>
      <c r="C708" s="45">
        <v>109</v>
      </c>
      <c r="D708" s="52">
        <v>143603</v>
      </c>
      <c r="E708" s="53">
        <v>0.16</v>
      </c>
      <c r="F708" s="52">
        <v>166579</v>
      </c>
    </row>
    <row r="709" spans="1:6" x14ac:dyDescent="0.25">
      <c r="A709" s="48" t="s">
        <v>336</v>
      </c>
      <c r="B709" s="51" t="s">
        <v>1564</v>
      </c>
      <c r="C709" s="45">
        <v>109</v>
      </c>
      <c r="D709" s="52">
        <v>118261</v>
      </c>
      <c r="E709" s="53">
        <v>0.16</v>
      </c>
      <c r="F709" s="52">
        <v>137183</v>
      </c>
    </row>
    <row r="710" spans="1:6" x14ac:dyDescent="0.25">
      <c r="A710" s="48" t="s">
        <v>337</v>
      </c>
      <c r="B710" s="51" t="s">
        <v>1565</v>
      </c>
      <c r="C710" s="45">
        <v>109</v>
      </c>
      <c r="D710" s="52">
        <v>157559</v>
      </c>
      <c r="E710" s="53">
        <v>0.16</v>
      </c>
      <c r="F710" s="52">
        <v>182768</v>
      </c>
    </row>
    <row r="711" spans="1:6" x14ac:dyDescent="0.25">
      <c r="A711" s="48" t="s">
        <v>293</v>
      </c>
      <c r="B711" s="51" t="s">
        <v>1566</v>
      </c>
      <c r="C711" s="45">
        <v>109</v>
      </c>
      <c r="D711" s="52">
        <v>7262</v>
      </c>
      <c r="E711" s="53">
        <v>0.16</v>
      </c>
      <c r="F711" s="52">
        <v>8424</v>
      </c>
    </row>
    <row r="712" spans="1:6" x14ac:dyDescent="0.25">
      <c r="A712" s="48" t="s">
        <v>338</v>
      </c>
      <c r="B712" s="51" t="s">
        <v>1567</v>
      </c>
      <c r="C712" s="45">
        <v>109</v>
      </c>
      <c r="D712" s="52">
        <v>125970</v>
      </c>
      <c r="E712" s="53">
        <v>0.16</v>
      </c>
      <c r="F712" s="52">
        <v>146125</v>
      </c>
    </row>
    <row r="713" spans="1:6" x14ac:dyDescent="0.25">
      <c r="A713" s="48" t="s">
        <v>339</v>
      </c>
      <c r="B713" s="51" t="s">
        <v>1568</v>
      </c>
      <c r="C713" s="45">
        <v>109</v>
      </c>
      <c r="D713" s="52">
        <v>151851</v>
      </c>
      <c r="E713" s="53">
        <v>0.16</v>
      </c>
      <c r="F713" s="52">
        <v>176147</v>
      </c>
    </row>
    <row r="714" spans="1:6" ht="30" x14ac:dyDescent="0.25">
      <c r="A714" s="48" t="s">
        <v>340</v>
      </c>
      <c r="B714" s="51" t="s">
        <v>1569</v>
      </c>
      <c r="C714" s="45">
        <v>109</v>
      </c>
      <c r="D714" s="52">
        <v>149146</v>
      </c>
      <c r="E714" s="53">
        <v>0.16</v>
      </c>
      <c r="F714" s="52">
        <v>173009</v>
      </c>
    </row>
    <row r="715" spans="1:6" ht="30" x14ac:dyDescent="0.25">
      <c r="A715" s="48" t="s">
        <v>341</v>
      </c>
      <c r="B715" s="51" t="s">
        <v>1570</v>
      </c>
      <c r="C715" s="45">
        <v>109</v>
      </c>
      <c r="D715" s="52">
        <v>162724</v>
      </c>
      <c r="E715" s="53">
        <v>0.16</v>
      </c>
      <c r="F715" s="52">
        <v>188760</v>
      </c>
    </row>
    <row r="716" spans="1:6" x14ac:dyDescent="0.25">
      <c r="A716" s="48" t="s">
        <v>342</v>
      </c>
      <c r="B716" s="51" t="s">
        <v>1571</v>
      </c>
      <c r="C716" s="45">
        <v>109</v>
      </c>
      <c r="D716" s="52">
        <v>136216</v>
      </c>
      <c r="E716" s="53">
        <v>0.16</v>
      </c>
      <c r="F716" s="52">
        <v>158011</v>
      </c>
    </row>
    <row r="717" spans="1:6" x14ac:dyDescent="0.25">
      <c r="A717" s="48" t="s">
        <v>343</v>
      </c>
      <c r="B717" s="51" t="s">
        <v>1572</v>
      </c>
      <c r="C717" s="45">
        <v>109</v>
      </c>
      <c r="D717" s="52">
        <v>175742</v>
      </c>
      <c r="E717" s="53">
        <v>0.16</v>
      </c>
      <c r="F717" s="52">
        <v>203861</v>
      </c>
    </row>
    <row r="718" spans="1:6" x14ac:dyDescent="0.25">
      <c r="A718" s="48" t="s">
        <v>293</v>
      </c>
      <c r="B718" s="51" t="s">
        <v>1566</v>
      </c>
      <c r="C718" s="45">
        <v>109</v>
      </c>
      <c r="D718" s="52">
        <v>7156</v>
      </c>
      <c r="E718" s="53">
        <v>0.16</v>
      </c>
      <c r="F718" s="52">
        <v>8301</v>
      </c>
    </row>
    <row r="719" spans="1:6" x14ac:dyDescent="0.25">
      <c r="A719" s="48" t="s">
        <v>344</v>
      </c>
      <c r="B719" s="51" t="s">
        <v>1573</v>
      </c>
      <c r="C719" s="45">
        <v>109</v>
      </c>
      <c r="D719" s="52">
        <v>3357</v>
      </c>
      <c r="E719" s="53">
        <v>0.16</v>
      </c>
      <c r="F719" s="52">
        <v>3894</v>
      </c>
    </row>
    <row r="720" spans="1:6" x14ac:dyDescent="0.25">
      <c r="A720" s="48" t="s">
        <v>345</v>
      </c>
      <c r="B720" s="51" t="s">
        <v>1574</v>
      </c>
      <c r="C720" s="45">
        <v>109</v>
      </c>
      <c r="D720" s="52">
        <v>3628</v>
      </c>
      <c r="E720" s="53">
        <v>0.16</v>
      </c>
      <c r="F720" s="52">
        <v>4208</v>
      </c>
    </row>
    <row r="721" spans="1:6" x14ac:dyDescent="0.25">
      <c r="A721" s="48" t="s">
        <v>346</v>
      </c>
      <c r="B721" s="51" t="s">
        <v>1575</v>
      </c>
      <c r="C721" s="45">
        <v>109</v>
      </c>
      <c r="D721" s="52">
        <v>3867</v>
      </c>
      <c r="E721" s="53">
        <v>0.16</v>
      </c>
      <c r="F721" s="52">
        <v>4486</v>
      </c>
    </row>
    <row r="722" spans="1:6" ht="30" x14ac:dyDescent="0.25">
      <c r="A722" s="48">
        <v>98</v>
      </c>
      <c r="B722" s="51" t="s">
        <v>1576</v>
      </c>
      <c r="C722" s="45">
        <v>110</v>
      </c>
      <c r="D722" s="52">
        <v>78480</v>
      </c>
      <c r="E722" s="53">
        <v>0.16</v>
      </c>
      <c r="F722" s="52">
        <v>91037</v>
      </c>
    </row>
    <row r="723" spans="1:6" ht="30" x14ac:dyDescent="0.25">
      <c r="A723" s="48">
        <v>99</v>
      </c>
      <c r="B723" s="51" t="s">
        <v>1577</v>
      </c>
      <c r="C723" s="45">
        <v>110</v>
      </c>
      <c r="D723" s="52">
        <v>113151</v>
      </c>
      <c r="E723" s="53">
        <v>0.16</v>
      </c>
      <c r="F723" s="52">
        <v>131255</v>
      </c>
    </row>
    <row r="724" spans="1:6" ht="30" x14ac:dyDescent="0.25">
      <c r="A724" s="48">
        <v>100</v>
      </c>
      <c r="B724" s="51" t="s">
        <v>1578</v>
      </c>
      <c r="C724" s="45">
        <v>110</v>
      </c>
      <c r="D724" s="52">
        <v>66040</v>
      </c>
      <c r="E724" s="53">
        <v>0.16</v>
      </c>
      <c r="F724" s="52">
        <v>76606</v>
      </c>
    </row>
    <row r="725" spans="1:6" ht="30" x14ac:dyDescent="0.25">
      <c r="A725" s="48" t="s">
        <v>347</v>
      </c>
      <c r="B725" s="51" t="s">
        <v>1579</v>
      </c>
      <c r="C725" s="45">
        <v>110</v>
      </c>
      <c r="D725" s="52">
        <v>73091</v>
      </c>
      <c r="E725" s="53">
        <v>0.16</v>
      </c>
      <c r="F725" s="52">
        <v>84786</v>
      </c>
    </row>
    <row r="726" spans="1:6" ht="30" x14ac:dyDescent="0.25">
      <c r="A726" s="48">
        <v>305</v>
      </c>
      <c r="B726" s="51" t="s">
        <v>1580</v>
      </c>
      <c r="C726" s="45">
        <v>110</v>
      </c>
      <c r="D726" s="52">
        <v>28098</v>
      </c>
      <c r="E726" s="53">
        <v>0.16</v>
      </c>
      <c r="F726" s="52">
        <v>32594</v>
      </c>
    </row>
    <row r="727" spans="1:6" ht="30" x14ac:dyDescent="0.25">
      <c r="A727" s="48">
        <v>306</v>
      </c>
      <c r="B727" s="51" t="s">
        <v>1580</v>
      </c>
      <c r="C727" s="45">
        <v>110</v>
      </c>
      <c r="D727" s="52">
        <v>39170</v>
      </c>
      <c r="E727" s="53">
        <v>0.16</v>
      </c>
      <c r="F727" s="52">
        <v>45437</v>
      </c>
    </row>
    <row r="728" spans="1:6" ht="30" x14ac:dyDescent="0.25">
      <c r="A728" s="48" t="s">
        <v>348</v>
      </c>
      <c r="B728" s="51" t="s">
        <v>1581</v>
      </c>
      <c r="C728" s="45">
        <v>111</v>
      </c>
      <c r="D728" s="52">
        <v>48641</v>
      </c>
      <c r="E728" s="53">
        <v>0.16</v>
      </c>
      <c r="F728" s="52">
        <v>56424</v>
      </c>
    </row>
    <row r="729" spans="1:6" ht="30" x14ac:dyDescent="0.25">
      <c r="A729" s="48" t="s">
        <v>349</v>
      </c>
      <c r="B729" s="51" t="s">
        <v>1582</v>
      </c>
      <c r="C729" s="45">
        <v>111</v>
      </c>
      <c r="D729" s="52">
        <v>55917</v>
      </c>
      <c r="E729" s="53">
        <v>0.16</v>
      </c>
      <c r="F729" s="52">
        <v>64864</v>
      </c>
    </row>
    <row r="730" spans="1:6" ht="30" x14ac:dyDescent="0.25">
      <c r="A730" s="48" t="s">
        <v>350</v>
      </c>
      <c r="B730" s="51" t="s">
        <v>1583</v>
      </c>
      <c r="C730" s="45">
        <v>111</v>
      </c>
      <c r="D730" s="52">
        <v>52283</v>
      </c>
      <c r="E730" s="53">
        <v>0.16</v>
      </c>
      <c r="F730" s="52">
        <v>60648</v>
      </c>
    </row>
    <row r="731" spans="1:6" ht="30" x14ac:dyDescent="0.25">
      <c r="A731" s="48" t="s">
        <v>351</v>
      </c>
      <c r="B731" s="51" t="s">
        <v>1584</v>
      </c>
      <c r="C731" s="45">
        <v>111</v>
      </c>
      <c r="D731" s="52">
        <v>59183</v>
      </c>
      <c r="E731" s="53">
        <v>0.16</v>
      </c>
      <c r="F731" s="52">
        <v>68652</v>
      </c>
    </row>
    <row r="732" spans="1:6" ht="30" x14ac:dyDescent="0.25">
      <c r="A732" s="48" t="s">
        <v>352</v>
      </c>
      <c r="B732" s="51" t="s">
        <v>1585</v>
      </c>
      <c r="C732" s="45">
        <v>111</v>
      </c>
      <c r="D732" s="52">
        <v>69888</v>
      </c>
      <c r="E732" s="53">
        <v>0.16</v>
      </c>
      <c r="F732" s="52">
        <v>81070</v>
      </c>
    </row>
    <row r="733" spans="1:6" ht="30" x14ac:dyDescent="0.25">
      <c r="A733" s="48" t="s">
        <v>353</v>
      </c>
      <c r="B733" s="51" t="s">
        <v>1586</v>
      </c>
      <c r="C733" s="45">
        <v>111</v>
      </c>
      <c r="D733" s="52">
        <v>63336</v>
      </c>
      <c r="E733" s="53">
        <v>0.16</v>
      </c>
      <c r="F733" s="52">
        <v>73470</v>
      </c>
    </row>
    <row r="734" spans="1:6" ht="30" x14ac:dyDescent="0.25">
      <c r="A734" s="48" t="s">
        <v>354</v>
      </c>
      <c r="B734" s="51" t="s">
        <v>1587</v>
      </c>
      <c r="C734" s="45">
        <v>111</v>
      </c>
      <c r="D734" s="52">
        <v>66320</v>
      </c>
      <c r="E734" s="53">
        <v>0.16</v>
      </c>
      <c r="F734" s="52">
        <v>76931</v>
      </c>
    </row>
    <row r="735" spans="1:6" x14ac:dyDescent="0.25">
      <c r="A735" s="48">
        <v>309</v>
      </c>
      <c r="B735" s="51" t="s">
        <v>1588</v>
      </c>
      <c r="C735" s="45">
        <v>111</v>
      </c>
      <c r="D735" s="52">
        <v>27337</v>
      </c>
      <c r="E735" s="53">
        <v>0.16</v>
      </c>
      <c r="F735" s="52">
        <v>31711</v>
      </c>
    </row>
    <row r="736" spans="1:6" x14ac:dyDescent="0.25">
      <c r="A736" s="48">
        <v>310</v>
      </c>
      <c r="B736" s="51" t="s">
        <v>1589</v>
      </c>
      <c r="C736" s="45">
        <v>111</v>
      </c>
      <c r="D736" s="52">
        <v>30401</v>
      </c>
      <c r="E736" s="53">
        <v>0.16</v>
      </c>
      <c r="F736" s="52">
        <v>35265</v>
      </c>
    </row>
    <row r="737" spans="1:6" x14ac:dyDescent="0.25">
      <c r="A737" s="48">
        <v>311</v>
      </c>
      <c r="B737" s="51" t="s">
        <v>1590</v>
      </c>
      <c r="C737" s="45">
        <v>111</v>
      </c>
      <c r="D737" s="52">
        <v>29469</v>
      </c>
      <c r="E737" s="53">
        <v>0.16</v>
      </c>
      <c r="F737" s="52">
        <v>34184</v>
      </c>
    </row>
    <row r="738" spans="1:6" x14ac:dyDescent="0.25">
      <c r="A738" s="48">
        <v>312</v>
      </c>
      <c r="B738" s="51" t="s">
        <v>1591</v>
      </c>
      <c r="C738" s="45">
        <v>111</v>
      </c>
      <c r="D738" s="52">
        <v>29939</v>
      </c>
      <c r="E738" s="53">
        <v>0.16</v>
      </c>
      <c r="F738" s="52">
        <v>34729</v>
      </c>
    </row>
    <row r="739" spans="1:6" x14ac:dyDescent="0.25">
      <c r="A739" s="48">
        <v>313</v>
      </c>
      <c r="B739" s="51" t="s">
        <v>1592</v>
      </c>
      <c r="C739" s="45">
        <v>111</v>
      </c>
      <c r="D739" s="52">
        <v>30877</v>
      </c>
      <c r="E739" s="53">
        <v>0.16</v>
      </c>
      <c r="F739" s="52">
        <v>35817</v>
      </c>
    </row>
    <row r="740" spans="1:6" x14ac:dyDescent="0.25">
      <c r="A740" s="48" t="s">
        <v>268</v>
      </c>
      <c r="B740" s="51" t="s">
        <v>1593</v>
      </c>
      <c r="C740" s="45">
        <v>111</v>
      </c>
      <c r="D740" s="52">
        <v>5475</v>
      </c>
      <c r="E740" s="53">
        <v>0.16</v>
      </c>
      <c r="F740" s="52">
        <v>6351</v>
      </c>
    </row>
    <row r="741" spans="1:6" x14ac:dyDescent="0.25">
      <c r="A741" s="48" t="s">
        <v>269</v>
      </c>
      <c r="B741" s="51" t="s">
        <v>1594</v>
      </c>
      <c r="C741" s="45">
        <v>111</v>
      </c>
      <c r="D741" s="52">
        <v>11434</v>
      </c>
      <c r="E741" s="53">
        <v>0.16</v>
      </c>
      <c r="F741" s="52">
        <v>13263</v>
      </c>
    </row>
    <row r="742" spans="1:6" x14ac:dyDescent="0.25">
      <c r="A742" s="48" t="s">
        <v>355</v>
      </c>
      <c r="B742" s="51" t="s">
        <v>1595</v>
      </c>
      <c r="C742" s="45">
        <v>113</v>
      </c>
      <c r="D742" s="52">
        <v>5168</v>
      </c>
      <c r="E742" s="53">
        <v>0.16</v>
      </c>
      <c r="F742" s="52">
        <v>5995</v>
      </c>
    </row>
    <row r="743" spans="1:6" x14ac:dyDescent="0.25">
      <c r="A743" s="48" t="s">
        <v>356</v>
      </c>
      <c r="B743" s="51" t="s">
        <v>1596</v>
      </c>
      <c r="C743" s="45">
        <v>113</v>
      </c>
      <c r="D743" s="52">
        <v>6294</v>
      </c>
      <c r="E743" s="53">
        <v>0.16</v>
      </c>
      <c r="F743" s="52">
        <v>7301</v>
      </c>
    </row>
    <row r="744" spans="1:6" x14ac:dyDescent="0.25">
      <c r="A744" s="48" t="s">
        <v>68</v>
      </c>
      <c r="B744" s="51" t="s">
        <v>1597</v>
      </c>
      <c r="C744" s="45">
        <v>113</v>
      </c>
      <c r="D744" s="52">
        <v>12864</v>
      </c>
      <c r="E744" s="53">
        <v>0.16</v>
      </c>
      <c r="F744" s="52">
        <v>14922</v>
      </c>
    </row>
    <row r="745" spans="1:6" x14ac:dyDescent="0.25">
      <c r="A745" s="48" t="s">
        <v>357</v>
      </c>
      <c r="B745" s="51" t="s">
        <v>1598</v>
      </c>
      <c r="C745" s="45">
        <v>114</v>
      </c>
      <c r="D745" s="52">
        <v>5916</v>
      </c>
      <c r="E745" s="53">
        <v>0.16</v>
      </c>
      <c r="F745" s="52">
        <v>6863</v>
      </c>
    </row>
    <row r="746" spans="1:6" x14ac:dyDescent="0.25">
      <c r="A746" s="48" t="s">
        <v>358</v>
      </c>
      <c r="B746" s="51" t="s">
        <v>1599</v>
      </c>
      <c r="C746" s="45">
        <v>114</v>
      </c>
      <c r="D746" s="52">
        <v>7185</v>
      </c>
      <c r="E746" s="53">
        <v>0.16</v>
      </c>
      <c r="F746" s="52">
        <v>8335</v>
      </c>
    </row>
    <row r="747" spans="1:6" ht="30" x14ac:dyDescent="0.25">
      <c r="A747" s="48" t="s">
        <v>359</v>
      </c>
      <c r="B747" s="51" t="s">
        <v>1600</v>
      </c>
      <c r="C747" s="45">
        <v>114</v>
      </c>
      <c r="D747" s="52">
        <v>11773</v>
      </c>
      <c r="E747" s="53">
        <v>0.16</v>
      </c>
      <c r="F747" s="52">
        <v>13657</v>
      </c>
    </row>
    <row r="748" spans="1:6" ht="30" x14ac:dyDescent="0.25">
      <c r="A748" s="48" t="s">
        <v>360</v>
      </c>
      <c r="B748" s="51" t="s">
        <v>1601</v>
      </c>
      <c r="C748" s="45">
        <v>114</v>
      </c>
      <c r="D748" s="52">
        <v>11337</v>
      </c>
      <c r="E748" s="53">
        <v>0.16</v>
      </c>
      <c r="F748" s="52">
        <v>13151</v>
      </c>
    </row>
    <row r="749" spans="1:6" x14ac:dyDescent="0.25">
      <c r="A749" s="48" t="s">
        <v>68</v>
      </c>
      <c r="B749" s="51" t="s">
        <v>1597</v>
      </c>
      <c r="C749" s="45">
        <v>114</v>
      </c>
      <c r="D749" s="52">
        <v>12864</v>
      </c>
      <c r="E749" s="53">
        <v>0.16</v>
      </c>
      <c r="F749" s="52">
        <v>14922</v>
      </c>
    </row>
    <row r="750" spans="1:6" x14ac:dyDescent="0.25">
      <c r="A750" s="48" t="s">
        <v>361</v>
      </c>
      <c r="B750" s="51" t="s">
        <v>1602</v>
      </c>
      <c r="C750" s="45">
        <v>115</v>
      </c>
      <c r="D750" s="52">
        <v>6054</v>
      </c>
      <c r="E750" s="53">
        <v>0.16</v>
      </c>
      <c r="F750" s="52">
        <v>7023</v>
      </c>
    </row>
    <row r="751" spans="1:6" x14ac:dyDescent="0.25">
      <c r="A751" s="48" t="s">
        <v>362</v>
      </c>
      <c r="B751" s="51" t="s">
        <v>1603</v>
      </c>
      <c r="C751" s="45">
        <v>115</v>
      </c>
      <c r="D751" s="52">
        <v>7480</v>
      </c>
      <c r="E751" s="53">
        <v>0.16</v>
      </c>
      <c r="F751" s="52">
        <v>8677</v>
      </c>
    </row>
    <row r="752" spans="1:6" ht="30" x14ac:dyDescent="0.25">
      <c r="A752" s="48" t="s">
        <v>363</v>
      </c>
      <c r="B752" s="51" t="s">
        <v>1604</v>
      </c>
      <c r="C752" s="45">
        <v>115</v>
      </c>
      <c r="D752" s="52">
        <v>7650</v>
      </c>
      <c r="E752" s="53">
        <v>0.16</v>
      </c>
      <c r="F752" s="52">
        <v>8874</v>
      </c>
    </row>
    <row r="753" spans="1:6" ht="30" x14ac:dyDescent="0.25">
      <c r="A753" s="48" t="s">
        <v>364</v>
      </c>
      <c r="B753" s="51" t="s">
        <v>1605</v>
      </c>
      <c r="C753" s="45">
        <v>115</v>
      </c>
      <c r="D753" s="52">
        <v>8225</v>
      </c>
      <c r="E753" s="53">
        <v>0.16</v>
      </c>
      <c r="F753" s="52">
        <v>9541</v>
      </c>
    </row>
    <row r="754" spans="1:6" ht="30" x14ac:dyDescent="0.25">
      <c r="A754" s="48" t="s">
        <v>365</v>
      </c>
      <c r="B754" s="51" t="s">
        <v>1606</v>
      </c>
      <c r="C754" s="45">
        <v>115</v>
      </c>
      <c r="D754" s="52">
        <v>10967</v>
      </c>
      <c r="E754" s="53">
        <v>0.16</v>
      </c>
      <c r="F754" s="52">
        <v>12722</v>
      </c>
    </row>
    <row r="755" spans="1:6" ht="30" x14ac:dyDescent="0.25">
      <c r="A755" s="48" t="s">
        <v>366</v>
      </c>
      <c r="B755" s="51" t="s">
        <v>1607</v>
      </c>
      <c r="C755" s="45">
        <v>115</v>
      </c>
      <c r="D755" s="52">
        <v>12098</v>
      </c>
      <c r="E755" s="53">
        <v>0.16</v>
      </c>
      <c r="F755" s="52">
        <v>14034</v>
      </c>
    </row>
    <row r="756" spans="1:6" ht="30" x14ac:dyDescent="0.25">
      <c r="A756" s="48" t="s">
        <v>367</v>
      </c>
      <c r="B756" s="51" t="s">
        <v>1608</v>
      </c>
      <c r="C756" s="45">
        <v>115</v>
      </c>
      <c r="D756" s="52">
        <v>13082</v>
      </c>
      <c r="E756" s="53">
        <v>0.16</v>
      </c>
      <c r="F756" s="52">
        <v>15175</v>
      </c>
    </row>
    <row r="757" spans="1:6" x14ac:dyDescent="0.25">
      <c r="A757" s="48" t="s">
        <v>68</v>
      </c>
      <c r="B757" s="51" t="s">
        <v>1609</v>
      </c>
      <c r="C757" s="45">
        <v>115</v>
      </c>
      <c r="D757" s="52">
        <v>12864</v>
      </c>
      <c r="E757" s="53">
        <v>0.16</v>
      </c>
      <c r="F757" s="52">
        <v>14922</v>
      </c>
    </row>
    <row r="758" spans="1:6" ht="30" x14ac:dyDescent="0.25">
      <c r="A758" s="48" t="s">
        <v>368</v>
      </c>
      <c r="B758" s="51" t="s">
        <v>1610</v>
      </c>
      <c r="C758" s="45">
        <v>116</v>
      </c>
      <c r="D758" s="52">
        <v>8211</v>
      </c>
      <c r="E758" s="53">
        <v>0.16</v>
      </c>
      <c r="F758" s="52">
        <v>9525</v>
      </c>
    </row>
    <row r="759" spans="1:6" ht="30" x14ac:dyDescent="0.25">
      <c r="A759" s="48" t="s">
        <v>369</v>
      </c>
      <c r="B759" s="51" t="s">
        <v>1611</v>
      </c>
      <c r="C759" s="45">
        <v>116</v>
      </c>
      <c r="D759" s="52">
        <v>7863</v>
      </c>
      <c r="E759" s="53">
        <v>0.16</v>
      </c>
      <c r="F759" s="52">
        <v>9121</v>
      </c>
    </row>
    <row r="760" spans="1:6" ht="30" x14ac:dyDescent="0.25">
      <c r="A760" s="48" t="s">
        <v>370</v>
      </c>
      <c r="B760" s="51" t="s">
        <v>1612</v>
      </c>
      <c r="C760" s="45">
        <v>116</v>
      </c>
      <c r="D760" s="52">
        <v>9089</v>
      </c>
      <c r="E760" s="53">
        <v>0.16</v>
      </c>
      <c r="F760" s="52">
        <v>10543</v>
      </c>
    </row>
    <row r="761" spans="1:6" ht="30" x14ac:dyDescent="0.25">
      <c r="A761" s="48" t="s">
        <v>371</v>
      </c>
      <c r="B761" s="51" t="s">
        <v>1613</v>
      </c>
      <c r="C761" s="45">
        <v>116</v>
      </c>
      <c r="D761" s="52">
        <v>7355</v>
      </c>
      <c r="E761" s="53">
        <v>0.16</v>
      </c>
      <c r="F761" s="52">
        <v>8532</v>
      </c>
    </row>
    <row r="762" spans="1:6" ht="30" x14ac:dyDescent="0.25">
      <c r="A762" s="48" t="s">
        <v>372</v>
      </c>
      <c r="B762" s="51" t="s">
        <v>1614</v>
      </c>
      <c r="C762" s="45">
        <v>116</v>
      </c>
      <c r="D762" s="52">
        <v>8166</v>
      </c>
      <c r="E762" s="53">
        <v>0.16</v>
      </c>
      <c r="F762" s="52">
        <v>9473</v>
      </c>
    </row>
    <row r="763" spans="1:6" x14ac:dyDescent="0.25">
      <c r="A763" s="48" t="s">
        <v>68</v>
      </c>
      <c r="B763" s="51" t="s">
        <v>1609</v>
      </c>
      <c r="C763" s="45">
        <v>116</v>
      </c>
      <c r="D763" s="52">
        <v>12864</v>
      </c>
      <c r="E763" s="53">
        <v>0.16</v>
      </c>
      <c r="F763" s="52">
        <v>14922</v>
      </c>
    </row>
    <row r="764" spans="1:6" ht="30" x14ac:dyDescent="0.25">
      <c r="A764" s="48" t="s">
        <v>373</v>
      </c>
      <c r="B764" s="51" t="s">
        <v>1615</v>
      </c>
      <c r="C764" s="45">
        <v>117</v>
      </c>
      <c r="D764" s="52">
        <v>8313</v>
      </c>
      <c r="E764" s="53">
        <v>0.16</v>
      </c>
      <c r="F764" s="52">
        <v>9643</v>
      </c>
    </row>
    <row r="765" spans="1:6" ht="30" x14ac:dyDescent="0.25">
      <c r="A765" s="48" t="s">
        <v>374</v>
      </c>
      <c r="B765" s="51" t="s">
        <v>1616</v>
      </c>
      <c r="C765" s="45">
        <v>117</v>
      </c>
      <c r="D765" s="52">
        <v>7342</v>
      </c>
      <c r="E765" s="53">
        <v>0.16</v>
      </c>
      <c r="F765" s="52">
        <v>8517</v>
      </c>
    </row>
    <row r="766" spans="1:6" ht="30" x14ac:dyDescent="0.25">
      <c r="A766" s="48" t="s">
        <v>375</v>
      </c>
      <c r="B766" s="51" t="s">
        <v>1617</v>
      </c>
      <c r="C766" s="45">
        <v>117</v>
      </c>
      <c r="D766" s="52">
        <v>8962</v>
      </c>
      <c r="E766" s="53">
        <v>0.16</v>
      </c>
      <c r="F766" s="52">
        <v>10396</v>
      </c>
    </row>
    <row r="767" spans="1:6" ht="30" x14ac:dyDescent="0.25">
      <c r="A767" s="48" t="s">
        <v>376</v>
      </c>
      <c r="B767" s="51" t="s">
        <v>1618</v>
      </c>
      <c r="C767" s="45">
        <v>117</v>
      </c>
      <c r="D767" s="52">
        <v>13718</v>
      </c>
      <c r="E767" s="53">
        <v>0.16</v>
      </c>
      <c r="F767" s="52">
        <v>15913</v>
      </c>
    </row>
    <row r="768" spans="1:6" ht="30" x14ac:dyDescent="0.25">
      <c r="A768" s="48" t="s">
        <v>377</v>
      </c>
      <c r="B768" s="51" t="s">
        <v>1619</v>
      </c>
      <c r="C768" s="45">
        <v>118</v>
      </c>
      <c r="D768" s="52">
        <v>8887</v>
      </c>
      <c r="E768" s="53">
        <v>0.16</v>
      </c>
      <c r="F768" s="52">
        <v>10309</v>
      </c>
    </row>
    <row r="769" spans="1:6" ht="30" x14ac:dyDescent="0.25">
      <c r="A769" s="48" t="s">
        <v>378</v>
      </c>
      <c r="B769" s="51" t="s">
        <v>1620</v>
      </c>
      <c r="C769" s="45">
        <v>118</v>
      </c>
      <c r="D769" s="52">
        <v>10289</v>
      </c>
      <c r="E769" s="53">
        <v>0.16</v>
      </c>
      <c r="F769" s="52">
        <v>11935</v>
      </c>
    </row>
    <row r="770" spans="1:6" ht="30" x14ac:dyDescent="0.25">
      <c r="A770" s="48" t="s">
        <v>379</v>
      </c>
      <c r="B770" s="51" t="s">
        <v>1621</v>
      </c>
      <c r="C770" s="45">
        <v>119</v>
      </c>
      <c r="D770" s="52">
        <v>9382</v>
      </c>
      <c r="E770" s="53">
        <v>0.16</v>
      </c>
      <c r="F770" s="52">
        <v>10883</v>
      </c>
    </row>
    <row r="771" spans="1:6" ht="30" x14ac:dyDescent="0.25">
      <c r="A771" s="48" t="s">
        <v>380</v>
      </c>
      <c r="B771" s="51" t="s">
        <v>1622</v>
      </c>
      <c r="C771" s="45">
        <v>119</v>
      </c>
      <c r="D771" s="52">
        <v>10499</v>
      </c>
      <c r="E771" s="53">
        <v>0.16</v>
      </c>
      <c r="F771" s="52">
        <v>12179</v>
      </c>
    </row>
    <row r="772" spans="1:6" ht="30" x14ac:dyDescent="0.25">
      <c r="A772" s="48" t="s">
        <v>381</v>
      </c>
      <c r="B772" s="51" t="s">
        <v>1623</v>
      </c>
      <c r="C772" s="45">
        <v>119</v>
      </c>
      <c r="D772" s="52">
        <v>13103</v>
      </c>
      <c r="E772" s="53">
        <v>0.16</v>
      </c>
      <c r="F772" s="52">
        <v>15199</v>
      </c>
    </row>
    <row r="773" spans="1:6" x14ac:dyDescent="0.25">
      <c r="A773" s="48" t="s">
        <v>382</v>
      </c>
      <c r="B773" s="51" t="s">
        <v>1624</v>
      </c>
      <c r="C773" s="45">
        <v>120</v>
      </c>
      <c r="D773" s="52">
        <v>15066</v>
      </c>
      <c r="E773" s="53">
        <v>0.16</v>
      </c>
      <c r="F773" s="52">
        <v>17477</v>
      </c>
    </row>
    <row r="774" spans="1:6" x14ac:dyDescent="0.25">
      <c r="A774" s="48" t="s">
        <v>383</v>
      </c>
      <c r="B774" s="51" t="s">
        <v>1624</v>
      </c>
      <c r="C774" s="45">
        <v>120</v>
      </c>
      <c r="D774" s="52">
        <v>17085</v>
      </c>
      <c r="E774" s="53">
        <v>0.16</v>
      </c>
      <c r="F774" s="52">
        <v>19819</v>
      </c>
    </row>
    <row r="775" spans="1:6" x14ac:dyDescent="0.25">
      <c r="A775" s="48" t="s">
        <v>384</v>
      </c>
      <c r="B775" s="51" t="s">
        <v>1624</v>
      </c>
      <c r="C775" s="45">
        <v>120</v>
      </c>
      <c r="D775" s="52">
        <v>19407</v>
      </c>
      <c r="E775" s="53">
        <v>0.16</v>
      </c>
      <c r="F775" s="52">
        <v>22512</v>
      </c>
    </row>
    <row r="776" spans="1:6" x14ac:dyDescent="0.25">
      <c r="A776" s="48" t="s">
        <v>385</v>
      </c>
      <c r="B776" s="51" t="s">
        <v>1625</v>
      </c>
      <c r="C776" s="45">
        <v>120</v>
      </c>
      <c r="D776" s="52">
        <v>19322</v>
      </c>
      <c r="E776" s="53">
        <v>0.16</v>
      </c>
      <c r="F776" s="52">
        <v>22414</v>
      </c>
    </row>
    <row r="777" spans="1:6" x14ac:dyDescent="0.25">
      <c r="A777" s="48" t="s">
        <v>386</v>
      </c>
      <c r="B777" s="51" t="s">
        <v>1625</v>
      </c>
      <c r="C777" s="45">
        <v>120</v>
      </c>
      <c r="D777" s="52">
        <v>22961</v>
      </c>
      <c r="E777" s="53">
        <v>0.16</v>
      </c>
      <c r="F777" s="52">
        <v>26635</v>
      </c>
    </row>
    <row r="778" spans="1:6" x14ac:dyDescent="0.25">
      <c r="A778" s="48" t="s">
        <v>387</v>
      </c>
      <c r="B778" s="51" t="s">
        <v>1625</v>
      </c>
      <c r="C778" s="45">
        <v>120</v>
      </c>
      <c r="D778" s="52">
        <v>26807</v>
      </c>
      <c r="E778" s="53">
        <v>0.16</v>
      </c>
      <c r="F778" s="52">
        <v>31096</v>
      </c>
    </row>
    <row r="779" spans="1:6" x14ac:dyDescent="0.25">
      <c r="A779" s="48" t="s">
        <v>79</v>
      </c>
      <c r="B779" s="51" t="s">
        <v>1401</v>
      </c>
      <c r="C779" s="45">
        <v>120</v>
      </c>
      <c r="D779" s="52">
        <v>1303</v>
      </c>
      <c r="E779" s="53">
        <v>0.16</v>
      </c>
      <c r="F779" s="52">
        <v>1511</v>
      </c>
    </row>
    <row r="780" spans="1:6" x14ac:dyDescent="0.25">
      <c r="A780" s="48" t="s">
        <v>388</v>
      </c>
      <c r="B780" s="51" t="s">
        <v>1626</v>
      </c>
      <c r="C780" s="45">
        <v>121</v>
      </c>
      <c r="D780" s="52">
        <v>14369</v>
      </c>
      <c r="E780" s="53">
        <v>0.16</v>
      </c>
      <c r="F780" s="52">
        <v>16668</v>
      </c>
    </row>
    <row r="781" spans="1:6" x14ac:dyDescent="0.25">
      <c r="A781" s="48" t="s">
        <v>389</v>
      </c>
      <c r="B781" s="51" t="s">
        <v>1626</v>
      </c>
      <c r="C781" s="45">
        <v>121</v>
      </c>
      <c r="D781" s="52">
        <v>16207</v>
      </c>
      <c r="E781" s="53">
        <v>0.16</v>
      </c>
      <c r="F781" s="52">
        <v>18800</v>
      </c>
    </row>
    <row r="782" spans="1:6" x14ac:dyDescent="0.25">
      <c r="A782" s="48" t="s">
        <v>390</v>
      </c>
      <c r="B782" s="51" t="s">
        <v>1626</v>
      </c>
      <c r="C782" s="45">
        <v>121</v>
      </c>
      <c r="D782" s="52">
        <v>17686</v>
      </c>
      <c r="E782" s="53">
        <v>0.16</v>
      </c>
      <c r="F782" s="52">
        <v>20516</v>
      </c>
    </row>
    <row r="783" spans="1:6" x14ac:dyDescent="0.25">
      <c r="A783" s="48" t="s">
        <v>391</v>
      </c>
      <c r="B783" s="51" t="s">
        <v>1627</v>
      </c>
      <c r="C783" s="45">
        <v>121</v>
      </c>
      <c r="D783" s="52">
        <v>17889</v>
      </c>
      <c r="E783" s="53">
        <v>0.16</v>
      </c>
      <c r="F783" s="52">
        <v>20751</v>
      </c>
    </row>
    <row r="784" spans="1:6" x14ac:dyDescent="0.25">
      <c r="A784" s="48" t="s">
        <v>392</v>
      </c>
      <c r="B784" s="51" t="s">
        <v>1627</v>
      </c>
      <c r="C784" s="45">
        <v>121</v>
      </c>
      <c r="D784" s="52">
        <v>21009</v>
      </c>
      <c r="E784" s="53">
        <v>0.16</v>
      </c>
      <c r="F784" s="52">
        <v>24370</v>
      </c>
    </row>
    <row r="785" spans="1:6" x14ac:dyDescent="0.25">
      <c r="A785" s="48" t="s">
        <v>393</v>
      </c>
      <c r="B785" s="51" t="s">
        <v>1627</v>
      </c>
      <c r="C785" s="45">
        <v>121</v>
      </c>
      <c r="D785" s="52">
        <v>23488</v>
      </c>
      <c r="E785" s="53">
        <v>0.16</v>
      </c>
      <c r="F785" s="52">
        <v>27246</v>
      </c>
    </row>
    <row r="786" spans="1:6" x14ac:dyDescent="0.25">
      <c r="A786" s="48" t="s">
        <v>79</v>
      </c>
      <c r="B786" s="51" t="s">
        <v>1401</v>
      </c>
      <c r="C786" s="45">
        <v>121</v>
      </c>
      <c r="D786" s="52">
        <v>1303</v>
      </c>
      <c r="E786" s="53">
        <v>0.16</v>
      </c>
      <c r="F786" s="52">
        <v>1511</v>
      </c>
    </row>
    <row r="787" spans="1:6" x14ac:dyDescent="0.25">
      <c r="A787" s="48" t="s">
        <v>394</v>
      </c>
      <c r="B787" s="51" t="s">
        <v>1628</v>
      </c>
      <c r="C787" s="45">
        <v>122</v>
      </c>
      <c r="D787" s="52">
        <v>29255</v>
      </c>
      <c r="E787" s="53">
        <v>0.16</v>
      </c>
      <c r="F787" s="52">
        <v>33936</v>
      </c>
    </row>
    <row r="788" spans="1:6" x14ac:dyDescent="0.25">
      <c r="A788" s="48" t="s">
        <v>395</v>
      </c>
      <c r="B788" s="51" t="s">
        <v>1629</v>
      </c>
      <c r="C788" s="45">
        <v>122</v>
      </c>
      <c r="D788" s="52">
        <v>33051</v>
      </c>
      <c r="E788" s="53">
        <v>0.16</v>
      </c>
      <c r="F788" s="52">
        <v>38339</v>
      </c>
    </row>
    <row r="789" spans="1:6" x14ac:dyDescent="0.25">
      <c r="A789" s="48" t="s">
        <v>396</v>
      </c>
      <c r="B789" s="51" t="s">
        <v>1630</v>
      </c>
      <c r="C789" s="45">
        <v>122</v>
      </c>
      <c r="D789" s="52">
        <v>36711</v>
      </c>
      <c r="E789" s="53">
        <v>0.16</v>
      </c>
      <c r="F789" s="52">
        <v>42585</v>
      </c>
    </row>
    <row r="790" spans="1:6" x14ac:dyDescent="0.25">
      <c r="A790" s="48" t="s">
        <v>397</v>
      </c>
      <c r="B790" s="51" t="s">
        <v>1631</v>
      </c>
      <c r="C790" s="45">
        <v>122</v>
      </c>
      <c r="D790" s="52">
        <v>39964</v>
      </c>
      <c r="E790" s="53">
        <v>0.16</v>
      </c>
      <c r="F790" s="52">
        <v>46358</v>
      </c>
    </row>
    <row r="791" spans="1:6" x14ac:dyDescent="0.25">
      <c r="A791" s="48" t="s">
        <v>398</v>
      </c>
      <c r="B791" s="51" t="s">
        <v>1632</v>
      </c>
      <c r="C791" s="45">
        <v>122</v>
      </c>
      <c r="D791" s="52">
        <v>33202</v>
      </c>
      <c r="E791" s="53">
        <v>0.16</v>
      </c>
      <c r="F791" s="52">
        <v>38514</v>
      </c>
    </row>
    <row r="792" spans="1:6" x14ac:dyDescent="0.25">
      <c r="A792" s="48" t="s">
        <v>399</v>
      </c>
      <c r="B792" s="51" t="s">
        <v>1633</v>
      </c>
      <c r="C792" s="45">
        <v>122</v>
      </c>
      <c r="D792" s="52">
        <v>38195</v>
      </c>
      <c r="E792" s="53">
        <v>0.16</v>
      </c>
      <c r="F792" s="52">
        <v>44306</v>
      </c>
    </row>
    <row r="793" spans="1:6" x14ac:dyDescent="0.25">
      <c r="A793" s="48" t="s">
        <v>400</v>
      </c>
      <c r="B793" s="51" t="s">
        <v>1634</v>
      </c>
      <c r="C793" s="45">
        <v>122</v>
      </c>
      <c r="D793" s="52">
        <v>42783</v>
      </c>
      <c r="E793" s="53">
        <v>0.16</v>
      </c>
      <c r="F793" s="52">
        <v>49628</v>
      </c>
    </row>
    <row r="794" spans="1:6" x14ac:dyDescent="0.25">
      <c r="A794" s="48" t="s">
        <v>401</v>
      </c>
      <c r="B794" s="51" t="s">
        <v>1635</v>
      </c>
      <c r="C794" s="45">
        <v>122</v>
      </c>
      <c r="D794" s="52">
        <v>47670</v>
      </c>
      <c r="E794" s="53">
        <v>0.16</v>
      </c>
      <c r="F794" s="52">
        <v>55297</v>
      </c>
    </row>
    <row r="795" spans="1:6" x14ac:dyDescent="0.25">
      <c r="A795" s="48" t="s">
        <v>402</v>
      </c>
      <c r="B795" s="51" t="s">
        <v>1636</v>
      </c>
      <c r="C795" s="45">
        <v>123</v>
      </c>
      <c r="D795" s="52">
        <v>9696</v>
      </c>
      <c r="E795" s="53">
        <v>0.16</v>
      </c>
      <c r="F795" s="52">
        <v>11247</v>
      </c>
    </row>
    <row r="796" spans="1:6" x14ac:dyDescent="0.25">
      <c r="A796" s="48" t="s">
        <v>403</v>
      </c>
      <c r="B796" s="51" t="s">
        <v>1637</v>
      </c>
      <c r="C796" s="45">
        <v>123</v>
      </c>
      <c r="D796" s="52">
        <v>12388</v>
      </c>
      <c r="E796" s="53">
        <v>0.16</v>
      </c>
      <c r="F796" s="52">
        <v>14370</v>
      </c>
    </row>
    <row r="797" spans="1:6" x14ac:dyDescent="0.25">
      <c r="A797" s="48" t="s">
        <v>404</v>
      </c>
      <c r="B797" s="51" t="s">
        <v>1638</v>
      </c>
      <c r="C797" s="45">
        <v>123</v>
      </c>
      <c r="D797" s="52">
        <v>11185</v>
      </c>
      <c r="E797" s="53">
        <v>0.16</v>
      </c>
      <c r="F797" s="52">
        <v>12975</v>
      </c>
    </row>
    <row r="798" spans="1:6" x14ac:dyDescent="0.25">
      <c r="A798" s="48" t="s">
        <v>405</v>
      </c>
      <c r="B798" s="51" t="s">
        <v>1637</v>
      </c>
      <c r="C798" s="45">
        <v>123</v>
      </c>
      <c r="D798" s="52">
        <v>15061</v>
      </c>
      <c r="E798" s="53">
        <v>0.16</v>
      </c>
      <c r="F798" s="52">
        <v>17471</v>
      </c>
    </row>
    <row r="799" spans="1:6" x14ac:dyDescent="0.25">
      <c r="A799" s="48" t="s">
        <v>406</v>
      </c>
      <c r="B799" s="51" t="s">
        <v>1639</v>
      </c>
      <c r="C799" s="45">
        <v>123</v>
      </c>
      <c r="D799" s="52">
        <v>462</v>
      </c>
      <c r="E799" s="53">
        <v>0.16</v>
      </c>
      <c r="F799" s="52">
        <v>536</v>
      </c>
    </row>
    <row r="800" spans="1:6" x14ac:dyDescent="0.25">
      <c r="A800" s="48" t="s">
        <v>407</v>
      </c>
      <c r="B800" s="51" t="s">
        <v>1640</v>
      </c>
      <c r="C800" s="45">
        <v>123</v>
      </c>
      <c r="D800" s="52">
        <v>682</v>
      </c>
      <c r="E800" s="53">
        <v>0.16</v>
      </c>
      <c r="F800" s="52">
        <v>791</v>
      </c>
    </row>
    <row r="801" spans="1:6" x14ac:dyDescent="0.25">
      <c r="A801" s="48" t="s">
        <v>408</v>
      </c>
      <c r="B801" s="51" t="s">
        <v>1641</v>
      </c>
      <c r="C801" s="45">
        <v>123</v>
      </c>
      <c r="D801" s="52">
        <v>2845</v>
      </c>
      <c r="E801" s="53">
        <v>0.16</v>
      </c>
      <c r="F801" s="52">
        <v>3300</v>
      </c>
    </row>
    <row r="802" spans="1:6" x14ac:dyDescent="0.25">
      <c r="A802" s="48" t="s">
        <v>409</v>
      </c>
      <c r="B802" s="51" t="s">
        <v>1642</v>
      </c>
      <c r="C802" s="45">
        <v>123</v>
      </c>
      <c r="D802" s="52">
        <v>16846</v>
      </c>
      <c r="E802" s="53">
        <v>0.16</v>
      </c>
      <c r="F802" s="52">
        <v>19541</v>
      </c>
    </row>
    <row r="803" spans="1:6" x14ac:dyDescent="0.25">
      <c r="A803" s="48" t="s">
        <v>410</v>
      </c>
      <c r="B803" s="51" t="s">
        <v>1643</v>
      </c>
      <c r="C803" s="45">
        <v>123</v>
      </c>
      <c r="D803" s="52">
        <v>18482</v>
      </c>
      <c r="E803" s="53">
        <v>0.16</v>
      </c>
      <c r="F803" s="52">
        <v>21439</v>
      </c>
    </row>
    <row r="804" spans="1:6" x14ac:dyDescent="0.25">
      <c r="A804" s="48" t="s">
        <v>411</v>
      </c>
      <c r="B804" s="51" t="s">
        <v>1642</v>
      </c>
      <c r="C804" s="45">
        <v>123</v>
      </c>
      <c r="D804" s="52">
        <v>17641</v>
      </c>
      <c r="E804" s="53">
        <v>0.16</v>
      </c>
      <c r="F804" s="52">
        <v>20464</v>
      </c>
    </row>
    <row r="805" spans="1:6" x14ac:dyDescent="0.25">
      <c r="A805" s="48" t="s">
        <v>412</v>
      </c>
      <c r="B805" s="51" t="s">
        <v>1643</v>
      </c>
      <c r="C805" s="45">
        <v>123</v>
      </c>
      <c r="D805" s="52">
        <v>20123</v>
      </c>
      <c r="E805" s="53">
        <v>0.16</v>
      </c>
      <c r="F805" s="52">
        <v>23343</v>
      </c>
    </row>
    <row r="806" spans="1:6" x14ac:dyDescent="0.25">
      <c r="A806" s="48" t="s">
        <v>413</v>
      </c>
      <c r="B806" s="51" t="s">
        <v>1644</v>
      </c>
      <c r="C806" s="45">
        <v>124</v>
      </c>
      <c r="D806" s="52">
        <v>9190</v>
      </c>
      <c r="E806" s="53">
        <v>0.16</v>
      </c>
      <c r="F806" s="52">
        <v>10660</v>
      </c>
    </row>
    <row r="807" spans="1:6" x14ac:dyDescent="0.25">
      <c r="A807" s="48" t="s">
        <v>414</v>
      </c>
      <c r="B807" s="51" t="s">
        <v>1645</v>
      </c>
      <c r="C807" s="45">
        <v>124</v>
      </c>
      <c r="D807" s="52">
        <v>12284</v>
      </c>
      <c r="E807" s="53">
        <v>0.16</v>
      </c>
      <c r="F807" s="52">
        <v>14249</v>
      </c>
    </row>
    <row r="808" spans="1:6" x14ac:dyDescent="0.25">
      <c r="A808" s="48" t="s">
        <v>415</v>
      </c>
      <c r="B808" s="51" t="s">
        <v>1644</v>
      </c>
      <c r="C808" s="45">
        <v>124</v>
      </c>
      <c r="D808" s="52">
        <v>11409</v>
      </c>
      <c r="E808" s="53">
        <v>0.16</v>
      </c>
      <c r="F808" s="52">
        <v>13234</v>
      </c>
    </row>
    <row r="809" spans="1:6" x14ac:dyDescent="0.25">
      <c r="A809" s="48" t="s">
        <v>416</v>
      </c>
      <c r="B809" s="51" t="s">
        <v>1645</v>
      </c>
      <c r="C809" s="45">
        <v>124</v>
      </c>
      <c r="D809" s="52">
        <v>15537</v>
      </c>
      <c r="E809" s="53">
        <v>0.16</v>
      </c>
      <c r="F809" s="52">
        <v>18023</v>
      </c>
    </row>
    <row r="810" spans="1:6" x14ac:dyDescent="0.25">
      <c r="A810" s="48" t="s">
        <v>406</v>
      </c>
      <c r="B810" s="51" t="s">
        <v>1639</v>
      </c>
      <c r="C810" s="45">
        <v>124</v>
      </c>
      <c r="D810" s="52">
        <v>462</v>
      </c>
      <c r="E810" s="53">
        <v>0.16</v>
      </c>
      <c r="F810" s="52">
        <v>536</v>
      </c>
    </row>
    <row r="811" spans="1:6" x14ac:dyDescent="0.25">
      <c r="A811" s="48" t="s">
        <v>407</v>
      </c>
      <c r="B811" s="51" t="s">
        <v>1640</v>
      </c>
      <c r="C811" s="45">
        <v>124</v>
      </c>
      <c r="D811" s="52">
        <v>682</v>
      </c>
      <c r="E811" s="53">
        <v>0.16</v>
      </c>
      <c r="F811" s="52">
        <v>791</v>
      </c>
    </row>
    <row r="812" spans="1:6" x14ac:dyDescent="0.25">
      <c r="A812" s="48" t="s">
        <v>408</v>
      </c>
      <c r="B812" s="51" t="s">
        <v>1641</v>
      </c>
      <c r="C812" s="45">
        <v>124</v>
      </c>
      <c r="D812" s="52">
        <v>2845</v>
      </c>
      <c r="E812" s="53">
        <v>0.16</v>
      </c>
      <c r="F812" s="52">
        <v>3300</v>
      </c>
    </row>
    <row r="813" spans="1:6" x14ac:dyDescent="0.25">
      <c r="A813" s="48" t="s">
        <v>417</v>
      </c>
      <c r="B813" s="51" t="s">
        <v>1646</v>
      </c>
      <c r="C813" s="45">
        <v>125</v>
      </c>
      <c r="D813" s="52">
        <v>31736</v>
      </c>
      <c r="E813" s="53">
        <v>0.16</v>
      </c>
      <c r="F813" s="52">
        <v>36814</v>
      </c>
    </row>
    <row r="814" spans="1:6" x14ac:dyDescent="0.25">
      <c r="A814" s="48" t="s">
        <v>418</v>
      </c>
      <c r="B814" s="51" t="s">
        <v>1647</v>
      </c>
      <c r="C814" s="45">
        <v>125</v>
      </c>
      <c r="D814" s="52">
        <v>38724</v>
      </c>
      <c r="E814" s="53">
        <v>0.16</v>
      </c>
      <c r="F814" s="52">
        <v>44920</v>
      </c>
    </row>
    <row r="815" spans="1:6" x14ac:dyDescent="0.25">
      <c r="A815" s="48" t="s">
        <v>419</v>
      </c>
      <c r="B815" s="51" t="s">
        <v>1646</v>
      </c>
      <c r="C815" s="45">
        <v>125</v>
      </c>
      <c r="D815" s="52">
        <v>35261</v>
      </c>
      <c r="E815" s="53">
        <v>0.16</v>
      </c>
      <c r="F815" s="52">
        <v>40903</v>
      </c>
    </row>
    <row r="816" spans="1:6" x14ac:dyDescent="0.25">
      <c r="A816" s="48" t="s">
        <v>420</v>
      </c>
      <c r="B816" s="51" t="s">
        <v>1647</v>
      </c>
      <c r="C816" s="45">
        <v>125</v>
      </c>
      <c r="D816" s="52">
        <v>42217</v>
      </c>
      <c r="E816" s="53">
        <v>0.16</v>
      </c>
      <c r="F816" s="52">
        <v>48972</v>
      </c>
    </row>
    <row r="817" spans="1:6" x14ac:dyDescent="0.25">
      <c r="A817" s="48" t="s">
        <v>406</v>
      </c>
      <c r="B817" s="51" t="s">
        <v>1639</v>
      </c>
      <c r="C817" s="45">
        <v>125</v>
      </c>
      <c r="D817" s="52">
        <v>462</v>
      </c>
      <c r="E817" s="53">
        <v>0.16</v>
      </c>
      <c r="F817" s="52">
        <v>536</v>
      </c>
    </row>
    <row r="818" spans="1:6" x14ac:dyDescent="0.25">
      <c r="A818" s="48" t="s">
        <v>421</v>
      </c>
      <c r="B818" s="51" t="s">
        <v>1648</v>
      </c>
      <c r="C818" s="45">
        <v>126</v>
      </c>
      <c r="D818" s="52">
        <v>9411</v>
      </c>
      <c r="E818" s="53">
        <v>0.16</v>
      </c>
      <c r="F818" s="52">
        <v>10917</v>
      </c>
    </row>
    <row r="819" spans="1:6" x14ac:dyDescent="0.25">
      <c r="A819" s="48" t="s">
        <v>422</v>
      </c>
      <c r="B819" s="51" t="s">
        <v>1649</v>
      </c>
      <c r="C819" s="45">
        <v>126</v>
      </c>
      <c r="D819" s="52">
        <v>12342</v>
      </c>
      <c r="E819" s="53">
        <v>0.16</v>
      </c>
      <c r="F819" s="52">
        <v>14317</v>
      </c>
    </row>
    <row r="820" spans="1:6" x14ac:dyDescent="0.25">
      <c r="A820" s="48" t="s">
        <v>423</v>
      </c>
      <c r="B820" s="51" t="s">
        <v>1650</v>
      </c>
      <c r="C820" s="45">
        <v>126</v>
      </c>
      <c r="D820" s="52">
        <v>11520</v>
      </c>
      <c r="E820" s="53">
        <v>0.16</v>
      </c>
      <c r="F820" s="52">
        <v>13363</v>
      </c>
    </row>
    <row r="821" spans="1:6" x14ac:dyDescent="0.25">
      <c r="A821" s="48" t="s">
        <v>424</v>
      </c>
      <c r="B821" s="51" t="s">
        <v>1649</v>
      </c>
      <c r="C821" s="45">
        <v>126</v>
      </c>
      <c r="D821" s="52">
        <v>14284</v>
      </c>
      <c r="E821" s="53">
        <v>0.16</v>
      </c>
      <c r="F821" s="52">
        <v>16569</v>
      </c>
    </row>
    <row r="822" spans="1:6" x14ac:dyDescent="0.25">
      <c r="A822" s="48" t="s">
        <v>406</v>
      </c>
      <c r="B822" s="51" t="s">
        <v>1639</v>
      </c>
      <c r="C822" s="45">
        <v>126</v>
      </c>
      <c r="D822" s="52">
        <v>462</v>
      </c>
      <c r="E822" s="53">
        <v>0.16</v>
      </c>
      <c r="F822" s="52">
        <v>536</v>
      </c>
    </row>
    <row r="823" spans="1:6" x14ac:dyDescent="0.25">
      <c r="A823" s="48" t="s">
        <v>407</v>
      </c>
      <c r="B823" s="51" t="s">
        <v>1640</v>
      </c>
      <c r="C823" s="45">
        <v>126</v>
      </c>
      <c r="D823" s="52">
        <v>682</v>
      </c>
      <c r="E823" s="53">
        <v>0.16</v>
      </c>
      <c r="F823" s="52">
        <v>791</v>
      </c>
    </row>
    <row r="824" spans="1:6" x14ac:dyDescent="0.25">
      <c r="A824" s="48" t="s">
        <v>408</v>
      </c>
      <c r="B824" s="51" t="s">
        <v>1641</v>
      </c>
      <c r="C824" s="45">
        <v>126</v>
      </c>
      <c r="D824" s="52">
        <v>2845</v>
      </c>
      <c r="E824" s="53">
        <v>0.16</v>
      </c>
      <c r="F824" s="52">
        <v>3300</v>
      </c>
    </row>
    <row r="825" spans="1:6" x14ac:dyDescent="0.25">
      <c r="A825" s="48" t="s">
        <v>425</v>
      </c>
      <c r="B825" s="51" t="s">
        <v>1651</v>
      </c>
      <c r="C825" s="45">
        <v>127</v>
      </c>
      <c r="D825" s="52">
        <v>11002</v>
      </c>
      <c r="E825" s="53">
        <v>0.16</v>
      </c>
      <c r="F825" s="52">
        <v>12762</v>
      </c>
    </row>
    <row r="826" spans="1:6" x14ac:dyDescent="0.25">
      <c r="A826" s="48" t="s">
        <v>426</v>
      </c>
      <c r="B826" s="51" t="s">
        <v>1652</v>
      </c>
      <c r="C826" s="45">
        <v>127</v>
      </c>
      <c r="D826" s="52">
        <v>14196</v>
      </c>
      <c r="E826" s="53">
        <v>0.16</v>
      </c>
      <c r="F826" s="52">
        <v>16467</v>
      </c>
    </row>
    <row r="827" spans="1:6" x14ac:dyDescent="0.25">
      <c r="A827" s="48" t="s">
        <v>427</v>
      </c>
      <c r="B827" s="51" t="s">
        <v>1651</v>
      </c>
      <c r="C827" s="45">
        <v>127</v>
      </c>
      <c r="D827" s="52">
        <v>13047</v>
      </c>
      <c r="E827" s="53">
        <v>0.16</v>
      </c>
      <c r="F827" s="52">
        <v>15135</v>
      </c>
    </row>
    <row r="828" spans="1:6" x14ac:dyDescent="0.25">
      <c r="A828" s="48" t="s">
        <v>428</v>
      </c>
      <c r="B828" s="51" t="s">
        <v>1652</v>
      </c>
      <c r="C828" s="45">
        <v>127</v>
      </c>
      <c r="D828" s="52">
        <v>16061</v>
      </c>
      <c r="E828" s="53">
        <v>0.16</v>
      </c>
      <c r="F828" s="52">
        <v>18631</v>
      </c>
    </row>
    <row r="829" spans="1:6" x14ac:dyDescent="0.25">
      <c r="A829" s="48" t="s">
        <v>406</v>
      </c>
      <c r="B829" s="51" t="s">
        <v>1639</v>
      </c>
      <c r="C829" s="45">
        <v>127</v>
      </c>
      <c r="D829" s="52">
        <v>462</v>
      </c>
      <c r="E829" s="53">
        <v>0.16</v>
      </c>
      <c r="F829" s="52">
        <v>536</v>
      </c>
    </row>
    <row r="830" spans="1:6" x14ac:dyDescent="0.25">
      <c r="A830" s="48" t="s">
        <v>407</v>
      </c>
      <c r="B830" s="51" t="s">
        <v>1640</v>
      </c>
      <c r="C830" s="45">
        <v>127</v>
      </c>
      <c r="D830" s="52">
        <v>682</v>
      </c>
      <c r="E830" s="53">
        <v>0.16</v>
      </c>
      <c r="F830" s="52">
        <v>791</v>
      </c>
    </row>
    <row r="831" spans="1:6" x14ac:dyDescent="0.25">
      <c r="A831" s="48" t="s">
        <v>408</v>
      </c>
      <c r="B831" s="51" t="s">
        <v>1641</v>
      </c>
      <c r="C831" s="45">
        <v>127</v>
      </c>
      <c r="D831" s="52">
        <v>2950</v>
      </c>
      <c r="E831" s="53">
        <v>0.16</v>
      </c>
      <c r="F831" s="52">
        <v>3422</v>
      </c>
    </row>
    <row r="832" spans="1:6" x14ac:dyDescent="0.25">
      <c r="A832" s="48" t="s">
        <v>429</v>
      </c>
      <c r="B832" s="51" t="s">
        <v>1653</v>
      </c>
      <c r="C832" s="45">
        <v>128</v>
      </c>
      <c r="D832" s="52">
        <v>9015</v>
      </c>
      <c r="E832" s="53">
        <v>0.16</v>
      </c>
      <c r="F832" s="52">
        <v>10457</v>
      </c>
    </row>
    <row r="833" spans="1:6" x14ac:dyDescent="0.25">
      <c r="A833" s="48" t="s">
        <v>430</v>
      </c>
      <c r="B833" s="51" t="s">
        <v>1654</v>
      </c>
      <c r="C833" s="45">
        <v>128</v>
      </c>
      <c r="D833" s="52">
        <v>12100</v>
      </c>
      <c r="E833" s="53">
        <v>0.16</v>
      </c>
      <c r="F833" s="52">
        <v>14036</v>
      </c>
    </row>
    <row r="834" spans="1:6" x14ac:dyDescent="0.25">
      <c r="A834" s="48" t="s">
        <v>431</v>
      </c>
      <c r="B834" s="51" t="s">
        <v>1653</v>
      </c>
      <c r="C834" s="45">
        <v>128</v>
      </c>
      <c r="D834" s="52">
        <v>11467</v>
      </c>
      <c r="E834" s="53">
        <v>0.16</v>
      </c>
      <c r="F834" s="52">
        <v>13302</v>
      </c>
    </row>
    <row r="835" spans="1:6" x14ac:dyDescent="0.25">
      <c r="A835" s="48" t="s">
        <v>432</v>
      </c>
      <c r="B835" s="51" t="s">
        <v>1654</v>
      </c>
      <c r="C835" s="45">
        <v>128</v>
      </c>
      <c r="D835" s="52">
        <v>14505</v>
      </c>
      <c r="E835" s="53">
        <v>0.16</v>
      </c>
      <c r="F835" s="52">
        <v>16826</v>
      </c>
    </row>
    <row r="836" spans="1:6" x14ac:dyDescent="0.25">
      <c r="A836" s="48" t="s">
        <v>406</v>
      </c>
      <c r="B836" s="51" t="s">
        <v>1639</v>
      </c>
      <c r="C836" s="45">
        <v>128</v>
      </c>
      <c r="D836" s="52">
        <v>462</v>
      </c>
      <c r="E836" s="53">
        <v>0.16</v>
      </c>
      <c r="F836" s="52">
        <v>536</v>
      </c>
    </row>
    <row r="837" spans="1:6" x14ac:dyDescent="0.25">
      <c r="A837" s="48" t="s">
        <v>407</v>
      </c>
      <c r="B837" s="51" t="s">
        <v>1640</v>
      </c>
      <c r="C837" s="45">
        <v>128</v>
      </c>
      <c r="D837" s="52">
        <v>682</v>
      </c>
      <c r="E837" s="53">
        <v>0.16</v>
      </c>
      <c r="F837" s="52">
        <v>791</v>
      </c>
    </row>
    <row r="838" spans="1:6" x14ac:dyDescent="0.25">
      <c r="A838" s="48" t="s">
        <v>408</v>
      </c>
      <c r="B838" s="51" t="s">
        <v>1641</v>
      </c>
      <c r="C838" s="45">
        <v>128</v>
      </c>
      <c r="D838" s="52">
        <v>2845</v>
      </c>
      <c r="E838" s="53">
        <v>0.16</v>
      </c>
      <c r="F838" s="52">
        <v>3300</v>
      </c>
    </row>
    <row r="839" spans="1:6" x14ac:dyDescent="0.25">
      <c r="A839" s="48" t="s">
        <v>433</v>
      </c>
      <c r="B839" s="51" t="s">
        <v>1655</v>
      </c>
      <c r="C839" s="45">
        <v>129</v>
      </c>
      <c r="D839" s="52">
        <v>10435</v>
      </c>
      <c r="E839" s="53">
        <v>0.16</v>
      </c>
      <c r="F839" s="52">
        <v>12105</v>
      </c>
    </row>
    <row r="840" spans="1:6" x14ac:dyDescent="0.25">
      <c r="A840" s="48" t="s">
        <v>434</v>
      </c>
      <c r="B840" s="51" t="s">
        <v>1656</v>
      </c>
      <c r="C840" s="45">
        <v>129</v>
      </c>
      <c r="D840" s="52">
        <v>13547</v>
      </c>
      <c r="E840" s="53">
        <v>0.16</v>
      </c>
      <c r="F840" s="52">
        <v>15715</v>
      </c>
    </row>
    <row r="841" spans="1:6" x14ac:dyDescent="0.25">
      <c r="A841" s="48" t="s">
        <v>435</v>
      </c>
      <c r="B841" s="51" t="s">
        <v>1655</v>
      </c>
      <c r="C841" s="45">
        <v>129</v>
      </c>
      <c r="D841" s="52">
        <v>13138</v>
      </c>
      <c r="E841" s="53">
        <v>0.16</v>
      </c>
      <c r="F841" s="52">
        <v>15240</v>
      </c>
    </row>
    <row r="842" spans="1:6" x14ac:dyDescent="0.25">
      <c r="A842" s="48" t="s">
        <v>436</v>
      </c>
      <c r="B842" s="51" t="s">
        <v>1656</v>
      </c>
      <c r="C842" s="45">
        <v>129</v>
      </c>
      <c r="D842" s="52">
        <v>16335</v>
      </c>
      <c r="E842" s="53">
        <v>0.16</v>
      </c>
      <c r="F842" s="52">
        <v>18949</v>
      </c>
    </row>
    <row r="843" spans="1:6" x14ac:dyDescent="0.25">
      <c r="A843" s="48" t="s">
        <v>406</v>
      </c>
      <c r="B843" s="51" t="s">
        <v>1639</v>
      </c>
      <c r="C843" s="45">
        <v>129</v>
      </c>
      <c r="D843" s="52">
        <v>462</v>
      </c>
      <c r="E843" s="53">
        <v>0.16</v>
      </c>
      <c r="F843" s="52">
        <v>536</v>
      </c>
    </row>
    <row r="844" spans="1:6" x14ac:dyDescent="0.25">
      <c r="A844" s="48" t="s">
        <v>407</v>
      </c>
      <c r="B844" s="51" t="s">
        <v>1640</v>
      </c>
      <c r="C844" s="45">
        <v>129</v>
      </c>
      <c r="D844" s="52">
        <v>682</v>
      </c>
      <c r="E844" s="53">
        <v>0.16</v>
      </c>
      <c r="F844" s="52">
        <v>791</v>
      </c>
    </row>
    <row r="845" spans="1:6" x14ac:dyDescent="0.25">
      <c r="A845" s="48" t="s">
        <v>408</v>
      </c>
      <c r="B845" s="51" t="s">
        <v>1641</v>
      </c>
      <c r="C845" s="45">
        <v>129</v>
      </c>
      <c r="D845" s="52">
        <v>2845</v>
      </c>
      <c r="E845" s="53">
        <v>0.16</v>
      </c>
      <c r="F845" s="52">
        <v>3300</v>
      </c>
    </row>
    <row r="846" spans="1:6" x14ac:dyDescent="0.25">
      <c r="A846" s="48" t="s">
        <v>437</v>
      </c>
      <c r="B846" s="51" t="s">
        <v>1657</v>
      </c>
      <c r="C846" s="45">
        <v>130</v>
      </c>
      <c r="D846" s="52">
        <v>9810</v>
      </c>
      <c r="E846" s="53">
        <v>0.16</v>
      </c>
      <c r="F846" s="52">
        <v>11380</v>
      </c>
    </row>
    <row r="847" spans="1:6" x14ac:dyDescent="0.25">
      <c r="A847" s="48" t="s">
        <v>438</v>
      </c>
      <c r="B847" s="51" t="s">
        <v>1658</v>
      </c>
      <c r="C847" s="45">
        <v>130</v>
      </c>
      <c r="D847" s="52">
        <v>12874</v>
      </c>
      <c r="E847" s="53">
        <v>0.16</v>
      </c>
      <c r="F847" s="52">
        <v>14934</v>
      </c>
    </row>
    <row r="848" spans="1:6" x14ac:dyDescent="0.25">
      <c r="A848" s="48" t="s">
        <v>439</v>
      </c>
      <c r="B848" s="51" t="s">
        <v>1659</v>
      </c>
      <c r="C848" s="45">
        <v>130</v>
      </c>
      <c r="D848" s="52">
        <v>11800</v>
      </c>
      <c r="E848" s="53">
        <v>0.16</v>
      </c>
      <c r="F848" s="52">
        <v>13688</v>
      </c>
    </row>
    <row r="849" spans="1:6" x14ac:dyDescent="0.25">
      <c r="A849" s="48" t="s">
        <v>440</v>
      </c>
      <c r="B849" s="51" t="s">
        <v>1658</v>
      </c>
      <c r="C849" s="45">
        <v>130</v>
      </c>
      <c r="D849" s="52">
        <v>15167</v>
      </c>
      <c r="E849" s="53">
        <v>0.16</v>
      </c>
      <c r="F849" s="52">
        <v>17594</v>
      </c>
    </row>
    <row r="850" spans="1:6" x14ac:dyDescent="0.25">
      <c r="A850" s="48" t="s">
        <v>406</v>
      </c>
      <c r="B850" s="51" t="s">
        <v>1639</v>
      </c>
      <c r="C850" s="45">
        <v>130</v>
      </c>
      <c r="D850" s="52">
        <v>462</v>
      </c>
      <c r="E850" s="53">
        <v>0.16</v>
      </c>
      <c r="F850" s="52">
        <v>536</v>
      </c>
    </row>
    <row r="851" spans="1:6" x14ac:dyDescent="0.25">
      <c r="A851" s="48" t="s">
        <v>407</v>
      </c>
      <c r="B851" s="51" t="s">
        <v>1640</v>
      </c>
      <c r="C851" s="45">
        <v>130</v>
      </c>
      <c r="D851" s="52">
        <v>682</v>
      </c>
      <c r="E851" s="53">
        <v>0.16</v>
      </c>
      <c r="F851" s="52">
        <v>791</v>
      </c>
    </row>
    <row r="852" spans="1:6" x14ac:dyDescent="0.25">
      <c r="A852" s="48" t="s">
        <v>408</v>
      </c>
      <c r="B852" s="51" t="s">
        <v>1641</v>
      </c>
      <c r="C852" s="45">
        <v>130</v>
      </c>
      <c r="D852" s="52">
        <v>2845</v>
      </c>
      <c r="E852" s="53">
        <v>0.16</v>
      </c>
      <c r="F852" s="52">
        <v>3300</v>
      </c>
    </row>
    <row r="853" spans="1:6" x14ac:dyDescent="0.25">
      <c r="A853" s="48" t="s">
        <v>441</v>
      </c>
      <c r="B853" s="51" t="s">
        <v>1660</v>
      </c>
      <c r="C853" s="45">
        <v>131</v>
      </c>
      <c r="D853" s="52">
        <v>12223</v>
      </c>
      <c r="E853" s="53">
        <v>0.16</v>
      </c>
      <c r="F853" s="52">
        <v>14179</v>
      </c>
    </row>
    <row r="854" spans="1:6" x14ac:dyDescent="0.25">
      <c r="A854" s="48" t="s">
        <v>442</v>
      </c>
      <c r="B854" s="51" t="s">
        <v>1661</v>
      </c>
      <c r="C854" s="45">
        <v>131</v>
      </c>
      <c r="D854" s="52">
        <v>15026</v>
      </c>
      <c r="E854" s="53">
        <v>0.16</v>
      </c>
      <c r="F854" s="52">
        <v>17430</v>
      </c>
    </row>
    <row r="855" spans="1:6" x14ac:dyDescent="0.25">
      <c r="A855" s="48" t="s">
        <v>443</v>
      </c>
      <c r="B855" s="51" t="s">
        <v>1662</v>
      </c>
      <c r="C855" s="45">
        <v>131</v>
      </c>
      <c r="D855" s="52">
        <v>13819</v>
      </c>
      <c r="E855" s="53">
        <v>0.16</v>
      </c>
      <c r="F855" s="52">
        <v>16030</v>
      </c>
    </row>
    <row r="856" spans="1:6" x14ac:dyDescent="0.25">
      <c r="A856" s="48" t="s">
        <v>444</v>
      </c>
      <c r="B856" s="51" t="s">
        <v>1656</v>
      </c>
      <c r="C856" s="45">
        <v>131</v>
      </c>
      <c r="D856" s="52">
        <v>17162</v>
      </c>
      <c r="E856" s="53">
        <v>0.16</v>
      </c>
      <c r="F856" s="52">
        <v>19908</v>
      </c>
    </row>
    <row r="857" spans="1:6" x14ac:dyDescent="0.25">
      <c r="A857" s="48" t="s">
        <v>406</v>
      </c>
      <c r="B857" s="51" t="s">
        <v>1639</v>
      </c>
      <c r="C857" s="45">
        <v>131</v>
      </c>
      <c r="D857" s="52">
        <v>462</v>
      </c>
      <c r="E857" s="53">
        <v>0.16</v>
      </c>
      <c r="F857" s="52">
        <v>536</v>
      </c>
    </row>
    <row r="858" spans="1:6" x14ac:dyDescent="0.25">
      <c r="A858" s="48" t="s">
        <v>407</v>
      </c>
      <c r="B858" s="51" t="s">
        <v>1640</v>
      </c>
      <c r="C858" s="45">
        <v>131</v>
      </c>
      <c r="D858" s="52">
        <v>682</v>
      </c>
      <c r="E858" s="53">
        <v>0.16</v>
      </c>
      <c r="F858" s="52">
        <v>791</v>
      </c>
    </row>
    <row r="859" spans="1:6" x14ac:dyDescent="0.25">
      <c r="A859" s="48" t="s">
        <v>408</v>
      </c>
      <c r="B859" s="51" t="s">
        <v>1641</v>
      </c>
      <c r="C859" s="45">
        <v>131</v>
      </c>
      <c r="D859" s="52">
        <v>2845</v>
      </c>
      <c r="E859" s="53">
        <v>0.16</v>
      </c>
      <c r="F859" s="52">
        <v>3300</v>
      </c>
    </row>
    <row r="860" spans="1:6" x14ac:dyDescent="0.25">
      <c r="A860" s="48" t="s">
        <v>445</v>
      </c>
      <c r="B860" s="51" t="s">
        <v>1663</v>
      </c>
      <c r="C860" s="45">
        <v>132</v>
      </c>
      <c r="D860" s="52">
        <v>21591</v>
      </c>
      <c r="E860" s="53">
        <v>0.16</v>
      </c>
      <c r="F860" s="52">
        <v>25046</v>
      </c>
    </row>
    <row r="861" spans="1:6" x14ac:dyDescent="0.25">
      <c r="A861" s="48" t="s">
        <v>446</v>
      </c>
      <c r="B861" s="51" t="s">
        <v>1664</v>
      </c>
      <c r="C861" s="45">
        <v>132</v>
      </c>
      <c r="D861" s="52">
        <v>24469</v>
      </c>
      <c r="E861" s="53">
        <v>0.16</v>
      </c>
      <c r="F861" s="52">
        <v>28384</v>
      </c>
    </row>
    <row r="862" spans="1:6" x14ac:dyDescent="0.25">
      <c r="A862" s="48" t="s">
        <v>447</v>
      </c>
      <c r="B862" s="51" t="s">
        <v>1665</v>
      </c>
      <c r="C862" s="45">
        <v>132</v>
      </c>
      <c r="D862" s="52">
        <v>18365</v>
      </c>
      <c r="E862" s="53">
        <v>0.16</v>
      </c>
      <c r="F862" s="52">
        <v>21303</v>
      </c>
    </row>
    <row r="863" spans="1:6" x14ac:dyDescent="0.25">
      <c r="A863" s="48" t="s">
        <v>448</v>
      </c>
      <c r="B863" s="51" t="s">
        <v>1665</v>
      </c>
      <c r="C863" s="45">
        <v>132</v>
      </c>
      <c r="D863" s="52">
        <v>21049</v>
      </c>
      <c r="E863" s="53">
        <v>0.16</v>
      </c>
      <c r="F863" s="52">
        <v>24417</v>
      </c>
    </row>
    <row r="864" spans="1:6" x14ac:dyDescent="0.25">
      <c r="A864" s="48" t="s">
        <v>449</v>
      </c>
      <c r="B864" s="51" t="s">
        <v>1666</v>
      </c>
      <c r="C864" s="45">
        <v>133</v>
      </c>
      <c r="D864" s="52">
        <v>27012</v>
      </c>
      <c r="E864" s="53">
        <v>0.16</v>
      </c>
      <c r="F864" s="52">
        <v>31334</v>
      </c>
    </row>
    <row r="865" spans="1:6" x14ac:dyDescent="0.25">
      <c r="A865" s="48" t="s">
        <v>450</v>
      </c>
      <c r="B865" s="51" t="s">
        <v>1666</v>
      </c>
      <c r="C865" s="45">
        <v>133</v>
      </c>
      <c r="D865" s="52">
        <v>30162</v>
      </c>
      <c r="E865" s="53">
        <v>0.16</v>
      </c>
      <c r="F865" s="52">
        <v>34988</v>
      </c>
    </row>
    <row r="866" spans="1:6" x14ac:dyDescent="0.25">
      <c r="A866" s="48" t="s">
        <v>451</v>
      </c>
      <c r="B866" s="51" t="s">
        <v>1666</v>
      </c>
      <c r="C866" s="45">
        <v>133</v>
      </c>
      <c r="D866" s="52">
        <v>32322</v>
      </c>
      <c r="E866" s="53">
        <v>0.16</v>
      </c>
      <c r="F866" s="52">
        <v>37494</v>
      </c>
    </row>
    <row r="867" spans="1:6" x14ac:dyDescent="0.25">
      <c r="A867" s="48" t="s">
        <v>452</v>
      </c>
      <c r="B867" s="51" t="s">
        <v>1666</v>
      </c>
      <c r="C867" s="45">
        <v>133</v>
      </c>
      <c r="D867" s="52">
        <v>37062</v>
      </c>
      <c r="E867" s="53">
        <v>0.16</v>
      </c>
      <c r="F867" s="52">
        <v>42992</v>
      </c>
    </row>
    <row r="868" spans="1:6" x14ac:dyDescent="0.25">
      <c r="A868" s="48" t="s">
        <v>453</v>
      </c>
      <c r="B868" s="51" t="s">
        <v>1667</v>
      </c>
      <c r="C868" s="45">
        <v>133</v>
      </c>
      <c r="D868" s="52">
        <v>2947</v>
      </c>
      <c r="E868" s="53">
        <v>0.16</v>
      </c>
      <c r="F868" s="52">
        <v>3419</v>
      </c>
    </row>
    <row r="869" spans="1:6" x14ac:dyDescent="0.25">
      <c r="A869" s="48" t="s">
        <v>454</v>
      </c>
      <c r="B869" s="51" t="s">
        <v>1668</v>
      </c>
      <c r="C869" s="45">
        <v>133</v>
      </c>
      <c r="D869" s="52">
        <v>13589</v>
      </c>
      <c r="E869" s="53">
        <v>0.16</v>
      </c>
      <c r="F869" s="52">
        <v>15763</v>
      </c>
    </row>
    <row r="870" spans="1:6" x14ac:dyDescent="0.25">
      <c r="A870" s="48" t="s">
        <v>455</v>
      </c>
      <c r="B870" s="51" t="s">
        <v>1669</v>
      </c>
      <c r="C870" s="45">
        <v>133</v>
      </c>
      <c r="D870" s="52">
        <v>17237</v>
      </c>
      <c r="E870" s="53">
        <v>0.16</v>
      </c>
      <c r="F870" s="52">
        <v>19995</v>
      </c>
    </row>
    <row r="871" spans="1:6" x14ac:dyDescent="0.25">
      <c r="A871" s="48" t="s">
        <v>456</v>
      </c>
      <c r="B871" s="51" t="s">
        <v>1670</v>
      </c>
      <c r="C871" s="45">
        <v>133</v>
      </c>
      <c r="D871" s="52">
        <v>15177</v>
      </c>
      <c r="E871" s="53">
        <v>0.16</v>
      </c>
      <c r="F871" s="52">
        <v>17605</v>
      </c>
    </row>
    <row r="872" spans="1:6" x14ac:dyDescent="0.25">
      <c r="A872" s="48" t="s">
        <v>457</v>
      </c>
      <c r="B872" s="51" t="s">
        <v>1671</v>
      </c>
      <c r="C872" s="45">
        <v>133</v>
      </c>
      <c r="D872" s="52">
        <v>16018</v>
      </c>
      <c r="E872" s="53">
        <v>0.16</v>
      </c>
      <c r="F872" s="52">
        <v>18581</v>
      </c>
    </row>
    <row r="873" spans="1:6" ht="30" x14ac:dyDescent="0.25">
      <c r="A873" s="48">
        <v>609</v>
      </c>
      <c r="B873" s="51" t="s">
        <v>1672</v>
      </c>
      <c r="C873" s="45">
        <v>134</v>
      </c>
      <c r="D873" s="52">
        <v>78170</v>
      </c>
      <c r="E873" s="53">
        <v>0.16</v>
      </c>
      <c r="F873" s="52">
        <v>90677</v>
      </c>
    </row>
    <row r="874" spans="1:6" ht="30" x14ac:dyDescent="0.25">
      <c r="A874" s="48" t="s">
        <v>458</v>
      </c>
      <c r="B874" s="51" t="s">
        <v>1672</v>
      </c>
      <c r="C874" s="45">
        <v>134</v>
      </c>
      <c r="D874" s="52">
        <v>73858</v>
      </c>
      <c r="E874" s="53">
        <v>0.16</v>
      </c>
      <c r="F874" s="52">
        <v>85675</v>
      </c>
    </row>
    <row r="875" spans="1:6" ht="30" x14ac:dyDescent="0.25">
      <c r="A875" s="48">
        <v>610</v>
      </c>
      <c r="B875" s="51" t="s">
        <v>1673</v>
      </c>
      <c r="C875" s="45">
        <v>134</v>
      </c>
      <c r="D875" s="52">
        <v>72065</v>
      </c>
      <c r="E875" s="53">
        <v>0.16</v>
      </c>
      <c r="F875" s="52">
        <v>83595</v>
      </c>
    </row>
    <row r="876" spans="1:6" ht="30" x14ac:dyDescent="0.25">
      <c r="A876" s="48" t="s">
        <v>459</v>
      </c>
      <c r="B876" s="51" t="s">
        <v>1674</v>
      </c>
      <c r="C876" s="45">
        <v>134</v>
      </c>
      <c r="D876" s="52">
        <v>67080</v>
      </c>
      <c r="E876" s="53">
        <v>0.16</v>
      </c>
      <c r="F876" s="52">
        <v>77813</v>
      </c>
    </row>
    <row r="877" spans="1:6" x14ac:dyDescent="0.25">
      <c r="A877" s="48" t="s">
        <v>460</v>
      </c>
      <c r="B877" s="51" t="s">
        <v>1675</v>
      </c>
      <c r="C877" s="45">
        <v>134</v>
      </c>
      <c r="D877" s="52">
        <v>58878</v>
      </c>
      <c r="E877" s="53">
        <v>0.16</v>
      </c>
      <c r="F877" s="52">
        <v>68298</v>
      </c>
    </row>
    <row r="878" spans="1:6" ht="30" x14ac:dyDescent="0.25">
      <c r="A878" s="48">
        <v>615</v>
      </c>
      <c r="B878" s="51" t="s">
        <v>1676</v>
      </c>
      <c r="C878" s="45">
        <v>134</v>
      </c>
      <c r="D878" s="52">
        <v>62617</v>
      </c>
      <c r="E878" s="53">
        <v>0.16</v>
      </c>
      <c r="F878" s="52">
        <v>72636</v>
      </c>
    </row>
    <row r="879" spans="1:6" ht="30" x14ac:dyDescent="0.25">
      <c r="A879" s="48" t="s">
        <v>461</v>
      </c>
      <c r="B879" s="51" t="s">
        <v>1676</v>
      </c>
      <c r="C879" s="45">
        <v>134</v>
      </c>
      <c r="D879" s="52">
        <v>63233</v>
      </c>
      <c r="E879" s="53">
        <v>0.16</v>
      </c>
      <c r="F879" s="52">
        <v>73350</v>
      </c>
    </row>
    <row r="880" spans="1:6" ht="30" x14ac:dyDescent="0.25">
      <c r="A880" s="48" t="s">
        <v>462</v>
      </c>
      <c r="B880" s="51" t="s">
        <v>1677</v>
      </c>
      <c r="C880" s="45">
        <v>134</v>
      </c>
      <c r="D880" s="52">
        <v>78298</v>
      </c>
      <c r="E880" s="53">
        <v>0.16</v>
      </c>
      <c r="F880" s="52">
        <v>90826</v>
      </c>
    </row>
    <row r="881" spans="1:6" ht="30" x14ac:dyDescent="0.25">
      <c r="A881" s="48" t="s">
        <v>463</v>
      </c>
      <c r="B881" s="51" t="s">
        <v>1677</v>
      </c>
      <c r="C881" s="45">
        <v>134</v>
      </c>
      <c r="D881" s="52">
        <v>75611</v>
      </c>
      <c r="E881" s="53">
        <v>0.16</v>
      </c>
      <c r="F881" s="52">
        <v>87709</v>
      </c>
    </row>
    <row r="882" spans="1:6" x14ac:dyDescent="0.25">
      <c r="A882" s="48">
        <v>614</v>
      </c>
      <c r="B882" s="51" t="s">
        <v>1678</v>
      </c>
      <c r="C882" s="45">
        <v>135</v>
      </c>
      <c r="D882" s="52">
        <v>60166</v>
      </c>
      <c r="E882" s="53">
        <v>0.16</v>
      </c>
      <c r="F882" s="52">
        <v>69793</v>
      </c>
    </row>
    <row r="883" spans="1:6" x14ac:dyDescent="0.25">
      <c r="A883" s="48">
        <v>616</v>
      </c>
      <c r="B883" s="51" t="s">
        <v>1679</v>
      </c>
      <c r="C883" s="45">
        <v>135</v>
      </c>
      <c r="D883" s="52">
        <v>39284</v>
      </c>
      <c r="E883" s="53">
        <v>0.16</v>
      </c>
      <c r="F883" s="52">
        <v>45569</v>
      </c>
    </row>
    <row r="884" spans="1:6" ht="30" x14ac:dyDescent="0.25">
      <c r="A884" s="48">
        <v>602</v>
      </c>
      <c r="B884" s="51" t="s">
        <v>1680</v>
      </c>
      <c r="C884" s="45">
        <v>136</v>
      </c>
      <c r="D884" s="52">
        <v>69861</v>
      </c>
      <c r="E884" s="53">
        <v>0.16</v>
      </c>
      <c r="F884" s="52">
        <v>81039</v>
      </c>
    </row>
    <row r="885" spans="1:6" x14ac:dyDescent="0.25">
      <c r="A885" s="48">
        <v>611</v>
      </c>
      <c r="B885" s="51" t="s">
        <v>1681</v>
      </c>
      <c r="C885" s="45">
        <v>136</v>
      </c>
      <c r="D885" s="52">
        <v>50758</v>
      </c>
      <c r="E885" s="53">
        <v>0.16</v>
      </c>
      <c r="F885" s="52">
        <v>58879</v>
      </c>
    </row>
    <row r="886" spans="1:6" x14ac:dyDescent="0.25">
      <c r="A886" s="48" t="s">
        <v>464</v>
      </c>
      <c r="B886" s="51" t="s">
        <v>1682</v>
      </c>
      <c r="C886" s="45">
        <v>136</v>
      </c>
      <c r="D886" s="52">
        <v>46562</v>
      </c>
      <c r="E886" s="53">
        <v>0.16</v>
      </c>
      <c r="F886" s="52">
        <v>54012</v>
      </c>
    </row>
    <row r="887" spans="1:6" x14ac:dyDescent="0.25">
      <c r="A887" s="48">
        <v>612</v>
      </c>
      <c r="B887" s="51" t="s">
        <v>1683</v>
      </c>
      <c r="C887" s="45">
        <v>136</v>
      </c>
      <c r="D887" s="52">
        <v>34989</v>
      </c>
      <c r="E887" s="53">
        <v>0.16</v>
      </c>
      <c r="F887" s="52">
        <v>40587</v>
      </c>
    </row>
    <row r="888" spans="1:6" x14ac:dyDescent="0.25">
      <c r="A888" s="48">
        <v>613</v>
      </c>
      <c r="B888" s="51" t="s">
        <v>1684</v>
      </c>
      <c r="C888" s="45">
        <v>136</v>
      </c>
      <c r="D888" s="52">
        <v>61651</v>
      </c>
      <c r="E888" s="53">
        <v>0.16</v>
      </c>
      <c r="F888" s="52">
        <v>71515</v>
      </c>
    </row>
    <row r="889" spans="1:6" x14ac:dyDescent="0.25">
      <c r="A889" s="48" t="s">
        <v>465</v>
      </c>
      <c r="B889" s="51" t="s">
        <v>1685</v>
      </c>
      <c r="C889" s="45">
        <v>136</v>
      </c>
      <c r="D889" s="52">
        <v>57599</v>
      </c>
      <c r="E889" s="53">
        <v>0.16</v>
      </c>
      <c r="F889" s="52">
        <v>66815</v>
      </c>
    </row>
    <row r="890" spans="1:6" x14ac:dyDescent="0.25">
      <c r="A890" s="48" t="s">
        <v>466</v>
      </c>
      <c r="B890" s="51" t="s">
        <v>1686</v>
      </c>
      <c r="C890" s="45">
        <v>137</v>
      </c>
      <c r="D890" s="52">
        <v>117911</v>
      </c>
      <c r="E890" s="53">
        <v>0.16</v>
      </c>
      <c r="F890" s="52">
        <v>136777</v>
      </c>
    </row>
    <row r="891" spans="1:6" x14ac:dyDescent="0.25">
      <c r="A891" s="48">
        <v>701</v>
      </c>
      <c r="B891" s="51" t="s">
        <v>1687</v>
      </c>
      <c r="C891" s="45">
        <v>137</v>
      </c>
      <c r="D891" s="52">
        <v>99880</v>
      </c>
      <c r="E891" s="53">
        <v>0.16</v>
      </c>
      <c r="F891" s="52">
        <v>115861</v>
      </c>
    </row>
    <row r="892" spans="1:6" x14ac:dyDescent="0.25">
      <c r="A892" s="48">
        <v>702</v>
      </c>
      <c r="B892" s="51" t="s">
        <v>1688</v>
      </c>
      <c r="C892" s="45">
        <v>137</v>
      </c>
      <c r="D892" s="52">
        <v>82402</v>
      </c>
      <c r="E892" s="53">
        <v>0.16</v>
      </c>
      <c r="F892" s="52">
        <v>95586</v>
      </c>
    </row>
    <row r="893" spans="1:6" x14ac:dyDescent="0.25">
      <c r="A893" s="48">
        <v>703</v>
      </c>
      <c r="B893" s="51" t="s">
        <v>1689</v>
      </c>
      <c r="C893" s="45">
        <v>137</v>
      </c>
      <c r="D893" s="52">
        <v>61481</v>
      </c>
      <c r="E893" s="53">
        <v>0.16</v>
      </c>
      <c r="F893" s="52">
        <v>71318</v>
      </c>
    </row>
    <row r="894" spans="1:6" x14ac:dyDescent="0.25">
      <c r="A894" s="48" t="s">
        <v>467</v>
      </c>
      <c r="B894" s="51" t="s">
        <v>1690</v>
      </c>
      <c r="C894" s="45">
        <v>138</v>
      </c>
      <c r="D894" s="52">
        <v>117933</v>
      </c>
      <c r="E894" s="53">
        <v>0.16</v>
      </c>
      <c r="F894" s="52">
        <v>136802</v>
      </c>
    </row>
    <row r="895" spans="1:6" x14ac:dyDescent="0.25">
      <c r="A895" s="48">
        <v>704</v>
      </c>
      <c r="B895" s="51" t="s">
        <v>1691</v>
      </c>
      <c r="C895" s="45">
        <v>138</v>
      </c>
      <c r="D895" s="52">
        <v>99373</v>
      </c>
      <c r="E895" s="53">
        <v>0.16</v>
      </c>
      <c r="F895" s="52">
        <v>115273</v>
      </c>
    </row>
    <row r="896" spans="1:6" x14ac:dyDescent="0.25">
      <c r="A896" s="48">
        <v>705</v>
      </c>
      <c r="B896" s="51" t="s">
        <v>1692</v>
      </c>
      <c r="C896" s="45">
        <v>138</v>
      </c>
      <c r="D896" s="52">
        <v>82656</v>
      </c>
      <c r="E896" s="53">
        <v>0.16</v>
      </c>
      <c r="F896" s="52">
        <v>95881</v>
      </c>
    </row>
    <row r="897" spans="1:6" x14ac:dyDescent="0.25">
      <c r="A897" s="48">
        <v>706</v>
      </c>
      <c r="B897" s="51" t="s">
        <v>1693</v>
      </c>
      <c r="C897" s="45">
        <v>138</v>
      </c>
      <c r="D897" s="52">
        <v>61503</v>
      </c>
      <c r="E897" s="53">
        <v>0.16</v>
      </c>
      <c r="F897" s="52">
        <v>71343</v>
      </c>
    </row>
    <row r="898" spans="1:6" x14ac:dyDescent="0.25">
      <c r="A898" s="48" t="s">
        <v>468</v>
      </c>
      <c r="B898" s="51" t="s">
        <v>1694</v>
      </c>
      <c r="C898" s="45">
        <v>139</v>
      </c>
      <c r="D898" s="52">
        <v>79025</v>
      </c>
      <c r="E898" s="53">
        <v>0.16</v>
      </c>
      <c r="F898" s="52">
        <v>91669</v>
      </c>
    </row>
    <row r="899" spans="1:6" x14ac:dyDescent="0.25">
      <c r="A899" s="48">
        <v>707</v>
      </c>
      <c r="B899" s="51" t="s">
        <v>1695</v>
      </c>
      <c r="C899" s="45">
        <v>139</v>
      </c>
      <c r="D899" s="52">
        <v>66892</v>
      </c>
      <c r="E899" s="53">
        <v>0.16</v>
      </c>
      <c r="F899" s="52">
        <v>77595</v>
      </c>
    </row>
    <row r="900" spans="1:6" x14ac:dyDescent="0.25">
      <c r="A900" s="48">
        <v>708</v>
      </c>
      <c r="B900" s="51" t="s">
        <v>1696</v>
      </c>
      <c r="C900" s="45">
        <v>139</v>
      </c>
      <c r="D900" s="52">
        <v>55584</v>
      </c>
      <c r="E900" s="53">
        <v>0.16</v>
      </c>
      <c r="F900" s="52">
        <v>64477</v>
      </c>
    </row>
    <row r="901" spans="1:6" x14ac:dyDescent="0.25">
      <c r="A901" s="48">
        <v>709</v>
      </c>
      <c r="B901" s="51" t="s">
        <v>1697</v>
      </c>
      <c r="C901" s="45">
        <v>139</v>
      </c>
      <c r="D901" s="52">
        <v>45144</v>
      </c>
      <c r="E901" s="53">
        <v>0.16</v>
      </c>
      <c r="F901" s="52">
        <v>52367</v>
      </c>
    </row>
    <row r="902" spans="1:6" x14ac:dyDescent="0.25">
      <c r="A902" s="48" t="s">
        <v>469</v>
      </c>
      <c r="B902" s="51" t="s">
        <v>1698</v>
      </c>
      <c r="C902" s="45">
        <v>139</v>
      </c>
      <c r="D902" s="52">
        <v>798</v>
      </c>
      <c r="E902" s="53">
        <v>0.16</v>
      </c>
      <c r="F902" s="52">
        <v>926</v>
      </c>
    </row>
    <row r="903" spans="1:6" x14ac:dyDescent="0.25">
      <c r="A903" s="48" t="s">
        <v>470</v>
      </c>
      <c r="B903" s="51" t="s">
        <v>1699</v>
      </c>
      <c r="C903" s="45">
        <v>139</v>
      </c>
      <c r="D903" s="52">
        <v>2710</v>
      </c>
      <c r="E903" s="53">
        <v>0.16</v>
      </c>
      <c r="F903" s="52">
        <v>3144</v>
      </c>
    </row>
    <row r="904" spans="1:6" x14ac:dyDescent="0.25">
      <c r="A904" s="48">
        <v>710</v>
      </c>
      <c r="B904" s="51" t="s">
        <v>1700</v>
      </c>
      <c r="C904" s="45">
        <v>140</v>
      </c>
      <c r="D904" s="52">
        <v>61127</v>
      </c>
      <c r="E904" s="53">
        <v>0.16</v>
      </c>
      <c r="F904" s="52">
        <v>70907</v>
      </c>
    </row>
    <row r="905" spans="1:6" x14ac:dyDescent="0.25">
      <c r="A905" s="48">
        <v>711</v>
      </c>
      <c r="B905" s="51" t="s">
        <v>1701</v>
      </c>
      <c r="C905" s="45">
        <v>140</v>
      </c>
      <c r="D905" s="52">
        <v>78919</v>
      </c>
      <c r="E905" s="53">
        <v>0.16</v>
      </c>
      <c r="F905" s="52">
        <v>91546</v>
      </c>
    </row>
    <row r="906" spans="1:6" x14ac:dyDescent="0.25">
      <c r="A906" s="48">
        <v>712</v>
      </c>
      <c r="B906" s="51" t="s">
        <v>1702</v>
      </c>
      <c r="C906" s="45">
        <v>140</v>
      </c>
      <c r="D906" s="52">
        <v>98354</v>
      </c>
      <c r="E906" s="53">
        <v>0.16</v>
      </c>
      <c r="F906" s="52">
        <v>114091</v>
      </c>
    </row>
    <row r="907" spans="1:6" x14ac:dyDescent="0.25">
      <c r="A907" s="48">
        <v>713</v>
      </c>
      <c r="B907" s="51" t="s">
        <v>1703</v>
      </c>
      <c r="C907" s="45">
        <v>140</v>
      </c>
      <c r="D907" s="52">
        <v>38085</v>
      </c>
      <c r="E907" s="53">
        <v>0.16</v>
      </c>
      <c r="F907" s="52">
        <v>44179</v>
      </c>
    </row>
    <row r="908" spans="1:6" x14ac:dyDescent="0.25">
      <c r="A908" s="48">
        <v>714</v>
      </c>
      <c r="B908" s="51" t="s">
        <v>1704</v>
      </c>
      <c r="C908" s="45">
        <v>140</v>
      </c>
      <c r="D908" s="52">
        <v>49570</v>
      </c>
      <c r="E908" s="53">
        <v>0.16</v>
      </c>
      <c r="F908" s="52">
        <v>57501</v>
      </c>
    </row>
    <row r="909" spans="1:6" ht="30" x14ac:dyDescent="0.25">
      <c r="A909" s="48">
        <v>715</v>
      </c>
      <c r="B909" s="51" t="s">
        <v>1705</v>
      </c>
      <c r="C909" s="45">
        <v>140</v>
      </c>
      <c r="D909" s="52">
        <v>7909</v>
      </c>
      <c r="E909" s="53">
        <v>0.16</v>
      </c>
      <c r="F909" s="52">
        <v>9174</v>
      </c>
    </row>
    <row r="910" spans="1:6" ht="30" x14ac:dyDescent="0.25">
      <c r="A910" s="48" t="s">
        <v>471</v>
      </c>
      <c r="B910" s="51" t="s">
        <v>1706</v>
      </c>
      <c r="C910" s="45">
        <v>140</v>
      </c>
      <c r="D910" s="52">
        <v>23245</v>
      </c>
      <c r="E910" s="53">
        <v>0.16</v>
      </c>
      <c r="F910" s="52">
        <v>26964</v>
      </c>
    </row>
    <row r="911" spans="1:6" x14ac:dyDescent="0.25">
      <c r="A911" s="48" t="s">
        <v>472</v>
      </c>
      <c r="B911" s="51" t="s">
        <v>1707</v>
      </c>
      <c r="C911" s="45">
        <v>140</v>
      </c>
      <c r="D911" s="52">
        <v>82203</v>
      </c>
      <c r="E911" s="53">
        <v>0.16</v>
      </c>
      <c r="F911" s="52">
        <v>95355</v>
      </c>
    </row>
    <row r="912" spans="1:6" x14ac:dyDescent="0.25">
      <c r="A912" s="48" t="s">
        <v>473</v>
      </c>
      <c r="B912" s="51" t="s">
        <v>1708</v>
      </c>
      <c r="C912" s="45">
        <v>140</v>
      </c>
      <c r="D912" s="52">
        <v>92200</v>
      </c>
      <c r="E912" s="53">
        <v>0.16</v>
      </c>
      <c r="F912" s="52">
        <v>106952</v>
      </c>
    </row>
    <row r="913" spans="1:6" x14ac:dyDescent="0.25">
      <c r="A913" s="48" t="s">
        <v>469</v>
      </c>
      <c r="B913" s="51" t="s">
        <v>1709</v>
      </c>
      <c r="C913" s="45">
        <v>140</v>
      </c>
      <c r="D913" s="52">
        <v>798</v>
      </c>
      <c r="E913" s="53">
        <v>0.16</v>
      </c>
      <c r="F913" s="52">
        <v>926</v>
      </c>
    </row>
    <row r="914" spans="1:6" x14ac:dyDescent="0.25">
      <c r="A914" s="48" t="s">
        <v>470</v>
      </c>
      <c r="B914" s="51" t="s">
        <v>1710</v>
      </c>
      <c r="C914" s="45">
        <v>140</v>
      </c>
      <c r="D914" s="52">
        <v>2710</v>
      </c>
      <c r="E914" s="53">
        <v>0.16</v>
      </c>
      <c r="F914" s="52">
        <v>3144</v>
      </c>
    </row>
    <row r="915" spans="1:6" ht="30" x14ac:dyDescent="0.25">
      <c r="A915" s="48" t="s">
        <v>474</v>
      </c>
      <c r="B915" s="51" t="s">
        <v>1711</v>
      </c>
      <c r="C915" s="45">
        <v>141</v>
      </c>
      <c r="D915" s="52">
        <v>69360</v>
      </c>
      <c r="E915" s="53">
        <v>0.16</v>
      </c>
      <c r="F915" s="52">
        <v>80458</v>
      </c>
    </row>
    <row r="916" spans="1:6" ht="30" x14ac:dyDescent="0.25">
      <c r="A916" s="48" t="s">
        <v>475</v>
      </c>
      <c r="B916" s="51" t="s">
        <v>1712</v>
      </c>
      <c r="C916" s="45">
        <v>141</v>
      </c>
      <c r="D916" s="52">
        <v>86818</v>
      </c>
      <c r="E916" s="53">
        <v>0.16</v>
      </c>
      <c r="F916" s="52">
        <v>100709</v>
      </c>
    </row>
    <row r="917" spans="1:6" ht="30" x14ac:dyDescent="0.25">
      <c r="A917" s="48" t="s">
        <v>476</v>
      </c>
      <c r="B917" s="51" t="s">
        <v>1713</v>
      </c>
      <c r="C917" s="45">
        <v>141</v>
      </c>
      <c r="D917" s="52">
        <v>96108</v>
      </c>
      <c r="E917" s="53">
        <v>0.16</v>
      </c>
      <c r="F917" s="52">
        <v>111485</v>
      </c>
    </row>
    <row r="918" spans="1:6" x14ac:dyDescent="0.25">
      <c r="A918" s="48">
        <v>717</v>
      </c>
      <c r="B918" s="51" t="s">
        <v>1714</v>
      </c>
      <c r="C918" s="45">
        <v>143</v>
      </c>
      <c r="D918" s="52">
        <v>6235</v>
      </c>
      <c r="E918" s="53">
        <v>0.16</v>
      </c>
      <c r="F918" s="52">
        <v>7233</v>
      </c>
    </row>
    <row r="919" spans="1:6" ht="30" x14ac:dyDescent="0.25">
      <c r="A919" s="48">
        <v>720</v>
      </c>
      <c r="B919" s="51" t="s">
        <v>1715</v>
      </c>
      <c r="C919" s="45">
        <v>143</v>
      </c>
      <c r="D919" s="52">
        <v>7347</v>
      </c>
      <c r="E919" s="53">
        <v>0.16</v>
      </c>
      <c r="F919" s="52">
        <v>8523</v>
      </c>
    </row>
    <row r="920" spans="1:6" x14ac:dyDescent="0.25">
      <c r="A920" s="48">
        <v>716</v>
      </c>
      <c r="B920" s="51" t="s">
        <v>1716</v>
      </c>
      <c r="C920" s="45">
        <v>143</v>
      </c>
      <c r="D920" s="52">
        <v>6661</v>
      </c>
      <c r="E920" s="53">
        <v>0.16</v>
      </c>
      <c r="F920" s="52">
        <v>7727</v>
      </c>
    </row>
    <row r="921" spans="1:6" x14ac:dyDescent="0.25">
      <c r="A921" s="48">
        <v>719</v>
      </c>
      <c r="B921" s="51" t="s">
        <v>1717</v>
      </c>
      <c r="C921" s="45">
        <v>143</v>
      </c>
      <c r="D921" s="52">
        <v>8023</v>
      </c>
      <c r="E921" s="53">
        <v>0.16</v>
      </c>
      <c r="F921" s="52">
        <v>9307</v>
      </c>
    </row>
    <row r="922" spans="1:6" ht="30" x14ac:dyDescent="0.25">
      <c r="A922" s="48">
        <v>718</v>
      </c>
      <c r="B922" s="51" t="s">
        <v>1718</v>
      </c>
      <c r="C922" s="45">
        <v>144</v>
      </c>
      <c r="D922" s="52">
        <v>8539</v>
      </c>
      <c r="E922" s="53">
        <v>0.16</v>
      </c>
      <c r="F922" s="52">
        <v>9905</v>
      </c>
    </row>
    <row r="923" spans="1:6" ht="30" x14ac:dyDescent="0.25">
      <c r="A923" s="48" t="s">
        <v>477</v>
      </c>
      <c r="B923" s="51" t="s">
        <v>1719</v>
      </c>
      <c r="C923" s="45">
        <v>144</v>
      </c>
      <c r="D923" s="52">
        <v>9087</v>
      </c>
      <c r="E923" s="53">
        <v>0.16</v>
      </c>
      <c r="F923" s="52">
        <v>10541</v>
      </c>
    </row>
    <row r="924" spans="1:6" x14ac:dyDescent="0.25">
      <c r="A924" s="48" t="s">
        <v>478</v>
      </c>
      <c r="B924" s="51" t="s">
        <v>1720</v>
      </c>
      <c r="C924" s="45">
        <v>144</v>
      </c>
      <c r="D924" s="52">
        <v>8544</v>
      </c>
      <c r="E924" s="53">
        <v>0.16</v>
      </c>
      <c r="F924" s="52">
        <v>9911</v>
      </c>
    </row>
    <row r="925" spans="1:6" ht="30" x14ac:dyDescent="0.25">
      <c r="A925" s="48" t="s">
        <v>479</v>
      </c>
      <c r="B925" s="51" t="s">
        <v>1721</v>
      </c>
      <c r="C925" s="45">
        <v>144</v>
      </c>
      <c r="D925" s="52">
        <v>10169</v>
      </c>
      <c r="E925" s="53">
        <v>0.16</v>
      </c>
      <c r="F925" s="52">
        <v>11796</v>
      </c>
    </row>
    <row r="926" spans="1:6" x14ac:dyDescent="0.25">
      <c r="A926" s="48" t="s">
        <v>480</v>
      </c>
      <c r="B926" s="51" t="s">
        <v>1722</v>
      </c>
      <c r="C926" s="45">
        <v>144</v>
      </c>
      <c r="D926" s="52">
        <v>5211</v>
      </c>
      <c r="E926" s="53">
        <v>0.16</v>
      </c>
      <c r="F926" s="52">
        <v>6045</v>
      </c>
    </row>
    <row r="927" spans="1:6" x14ac:dyDescent="0.25">
      <c r="A927" s="48" t="s">
        <v>481</v>
      </c>
      <c r="B927" s="51" t="s">
        <v>1723</v>
      </c>
      <c r="C927" s="45">
        <v>145</v>
      </c>
      <c r="D927" s="52">
        <v>12683</v>
      </c>
      <c r="E927" s="53">
        <v>0.16</v>
      </c>
      <c r="F927" s="52">
        <v>14712</v>
      </c>
    </row>
    <row r="928" spans="1:6" x14ac:dyDescent="0.25">
      <c r="A928" s="48" t="s">
        <v>482</v>
      </c>
      <c r="B928" s="51" t="s">
        <v>1724</v>
      </c>
      <c r="C928" s="45">
        <v>145</v>
      </c>
      <c r="D928" s="52">
        <v>12965</v>
      </c>
      <c r="E928" s="53">
        <v>0.16</v>
      </c>
      <c r="F928" s="52">
        <v>15039</v>
      </c>
    </row>
    <row r="929" spans="1:6" x14ac:dyDescent="0.25">
      <c r="A929" s="48" t="s">
        <v>483</v>
      </c>
      <c r="B929" s="51" t="s">
        <v>1725</v>
      </c>
      <c r="C929" s="45">
        <v>145</v>
      </c>
      <c r="D929" s="52">
        <v>14393</v>
      </c>
      <c r="E929" s="53">
        <v>0.16</v>
      </c>
      <c r="F929" s="52">
        <v>16696</v>
      </c>
    </row>
    <row r="930" spans="1:6" x14ac:dyDescent="0.25">
      <c r="A930" s="48" t="s">
        <v>484</v>
      </c>
      <c r="B930" s="51" t="s">
        <v>1726</v>
      </c>
      <c r="C930" s="45">
        <v>145</v>
      </c>
      <c r="D930" s="52">
        <v>15795</v>
      </c>
      <c r="E930" s="53">
        <v>0.16</v>
      </c>
      <c r="F930" s="52">
        <v>18322</v>
      </c>
    </row>
    <row r="931" spans="1:6" x14ac:dyDescent="0.25">
      <c r="A931" s="48" t="s">
        <v>485</v>
      </c>
      <c r="B931" s="51" t="s">
        <v>1727</v>
      </c>
      <c r="C931" s="45">
        <v>145</v>
      </c>
      <c r="D931" s="52">
        <v>12936</v>
      </c>
      <c r="E931" s="53">
        <v>0.16</v>
      </c>
      <c r="F931" s="52">
        <v>15006</v>
      </c>
    </row>
    <row r="932" spans="1:6" ht="30" x14ac:dyDescent="0.25">
      <c r="A932" s="48">
        <v>724</v>
      </c>
      <c r="B932" s="51" t="s">
        <v>1728</v>
      </c>
      <c r="C932" s="45">
        <v>145</v>
      </c>
      <c r="D932" s="52">
        <v>16290</v>
      </c>
      <c r="E932" s="53">
        <v>0.16</v>
      </c>
      <c r="F932" s="52">
        <v>18896</v>
      </c>
    </row>
    <row r="933" spans="1:6" x14ac:dyDescent="0.25">
      <c r="A933" s="48" t="s">
        <v>486</v>
      </c>
      <c r="B933" s="51" t="s">
        <v>1729</v>
      </c>
      <c r="C933" s="45">
        <v>146</v>
      </c>
      <c r="D933" s="52">
        <v>15657</v>
      </c>
      <c r="E933" s="53">
        <v>0.16</v>
      </c>
      <c r="F933" s="52">
        <v>18162</v>
      </c>
    </row>
    <row r="934" spans="1:6" x14ac:dyDescent="0.25">
      <c r="A934" s="48" t="s">
        <v>487</v>
      </c>
      <c r="B934" s="51" t="s">
        <v>1730</v>
      </c>
      <c r="C934" s="45">
        <v>146</v>
      </c>
      <c r="D934" s="52">
        <v>16215</v>
      </c>
      <c r="E934" s="53">
        <v>0.16</v>
      </c>
      <c r="F934" s="52">
        <v>18809</v>
      </c>
    </row>
    <row r="935" spans="1:6" x14ac:dyDescent="0.25">
      <c r="A935" s="48" t="s">
        <v>488</v>
      </c>
      <c r="B935" s="51" t="s">
        <v>1731</v>
      </c>
      <c r="C935" s="45">
        <v>146</v>
      </c>
      <c r="D935" s="52">
        <v>18838</v>
      </c>
      <c r="E935" s="53">
        <v>0.16</v>
      </c>
      <c r="F935" s="52">
        <v>21852</v>
      </c>
    </row>
    <row r="936" spans="1:6" x14ac:dyDescent="0.25">
      <c r="A936" s="48" t="s">
        <v>489</v>
      </c>
      <c r="B936" s="51" t="s">
        <v>1732</v>
      </c>
      <c r="C936" s="45">
        <v>146</v>
      </c>
      <c r="D936" s="52">
        <v>15473</v>
      </c>
      <c r="E936" s="53">
        <v>0.16</v>
      </c>
      <c r="F936" s="52">
        <v>17949</v>
      </c>
    </row>
    <row r="937" spans="1:6" ht="30" x14ac:dyDescent="0.25">
      <c r="A937" s="48" t="s">
        <v>490</v>
      </c>
      <c r="B937" s="51" t="s">
        <v>1733</v>
      </c>
      <c r="C937" s="45">
        <v>146</v>
      </c>
      <c r="D937" s="52">
        <v>15399</v>
      </c>
      <c r="E937" s="53">
        <v>0.16</v>
      </c>
      <c r="F937" s="52">
        <v>17863</v>
      </c>
    </row>
    <row r="938" spans="1:6" x14ac:dyDescent="0.25">
      <c r="A938" s="48" t="s">
        <v>491</v>
      </c>
      <c r="B938" s="51" t="s">
        <v>1734</v>
      </c>
      <c r="C938" s="45">
        <v>146</v>
      </c>
      <c r="D938" s="52">
        <v>3503</v>
      </c>
      <c r="E938" s="53">
        <v>0.16</v>
      </c>
      <c r="F938" s="52">
        <v>4063</v>
      </c>
    </row>
    <row r="939" spans="1:6" x14ac:dyDescent="0.25">
      <c r="A939" s="48" t="s">
        <v>492</v>
      </c>
      <c r="B939" s="51" t="s">
        <v>1735</v>
      </c>
      <c r="C939" s="45">
        <v>147</v>
      </c>
      <c r="D939" s="52">
        <v>18820</v>
      </c>
      <c r="E939" s="53">
        <v>0.16</v>
      </c>
      <c r="F939" s="52">
        <v>21831</v>
      </c>
    </row>
    <row r="940" spans="1:6" x14ac:dyDescent="0.25">
      <c r="A940" s="48" t="s">
        <v>493</v>
      </c>
      <c r="B940" s="51" t="s">
        <v>1735</v>
      </c>
      <c r="C940" s="45">
        <v>147</v>
      </c>
      <c r="D940" s="52">
        <v>19641</v>
      </c>
      <c r="E940" s="53">
        <v>0.16</v>
      </c>
      <c r="F940" s="52">
        <v>22784</v>
      </c>
    </row>
    <row r="941" spans="1:6" x14ac:dyDescent="0.25">
      <c r="A941" s="48" t="s">
        <v>494</v>
      </c>
      <c r="B941" s="51" t="s">
        <v>1736</v>
      </c>
      <c r="C941" s="45">
        <v>147</v>
      </c>
      <c r="D941" s="52">
        <v>21229</v>
      </c>
      <c r="E941" s="53">
        <v>0.16</v>
      </c>
      <c r="F941" s="52">
        <v>24626</v>
      </c>
    </row>
    <row r="942" spans="1:6" x14ac:dyDescent="0.25">
      <c r="A942" s="48" t="s">
        <v>495</v>
      </c>
      <c r="B942" s="51" t="s">
        <v>1736</v>
      </c>
      <c r="C942" s="45">
        <v>147</v>
      </c>
      <c r="D942" s="52">
        <v>21961</v>
      </c>
      <c r="E942" s="53">
        <v>0.16</v>
      </c>
      <c r="F942" s="52">
        <v>25475</v>
      </c>
    </row>
    <row r="943" spans="1:6" x14ac:dyDescent="0.25">
      <c r="A943" s="48" t="s">
        <v>496</v>
      </c>
      <c r="B943" s="51" t="s">
        <v>1736</v>
      </c>
      <c r="C943" s="45">
        <v>147</v>
      </c>
      <c r="D943" s="52">
        <v>23028</v>
      </c>
      <c r="E943" s="53">
        <v>0.16</v>
      </c>
      <c r="F943" s="52">
        <v>26712</v>
      </c>
    </row>
    <row r="944" spans="1:6" x14ac:dyDescent="0.25">
      <c r="A944" s="48" t="s">
        <v>497</v>
      </c>
      <c r="B944" s="51" t="s">
        <v>1736</v>
      </c>
      <c r="C944" s="45">
        <v>147</v>
      </c>
      <c r="D944" s="52">
        <v>23937</v>
      </c>
      <c r="E944" s="53">
        <v>0.16</v>
      </c>
      <c r="F944" s="52">
        <v>27767</v>
      </c>
    </row>
    <row r="945" spans="1:6" x14ac:dyDescent="0.25">
      <c r="A945" s="48" t="s">
        <v>498</v>
      </c>
      <c r="B945" s="51" t="s">
        <v>1736</v>
      </c>
      <c r="C945" s="45">
        <v>147</v>
      </c>
      <c r="D945" s="52">
        <v>24743</v>
      </c>
      <c r="E945" s="53">
        <v>0.16</v>
      </c>
      <c r="F945" s="52">
        <v>28702</v>
      </c>
    </row>
    <row r="946" spans="1:6" x14ac:dyDescent="0.25">
      <c r="A946" s="48" t="s">
        <v>499</v>
      </c>
      <c r="B946" s="51" t="s">
        <v>1736</v>
      </c>
      <c r="C946" s="45">
        <v>147</v>
      </c>
      <c r="D946" s="52">
        <v>26342</v>
      </c>
      <c r="E946" s="53">
        <v>0.16</v>
      </c>
      <c r="F946" s="52">
        <v>30557</v>
      </c>
    </row>
    <row r="947" spans="1:6" x14ac:dyDescent="0.25">
      <c r="A947" s="48" t="s">
        <v>500</v>
      </c>
      <c r="B947" s="51" t="s">
        <v>1736</v>
      </c>
      <c r="C947" s="45">
        <v>147</v>
      </c>
      <c r="D947" s="52">
        <v>26422</v>
      </c>
      <c r="E947" s="53">
        <v>0.16</v>
      </c>
      <c r="F947" s="52">
        <v>30650</v>
      </c>
    </row>
    <row r="948" spans="1:6" x14ac:dyDescent="0.25">
      <c r="A948" s="48" t="s">
        <v>501</v>
      </c>
      <c r="B948" s="51" t="s">
        <v>1736</v>
      </c>
      <c r="C948" s="45">
        <v>147</v>
      </c>
      <c r="D948" s="52">
        <v>26956</v>
      </c>
      <c r="E948" s="53">
        <v>0.16</v>
      </c>
      <c r="F948" s="52">
        <v>31269</v>
      </c>
    </row>
    <row r="949" spans="1:6" x14ac:dyDescent="0.25">
      <c r="A949" s="48" t="s">
        <v>502</v>
      </c>
      <c r="B949" s="51" t="s">
        <v>1735</v>
      </c>
      <c r="C949" s="45">
        <v>147</v>
      </c>
      <c r="D949" s="52">
        <v>20368</v>
      </c>
      <c r="E949" s="53">
        <v>0.16</v>
      </c>
      <c r="F949" s="52">
        <v>23627</v>
      </c>
    </row>
    <row r="950" spans="1:6" x14ac:dyDescent="0.25">
      <c r="A950" s="48" t="s">
        <v>503</v>
      </c>
      <c r="B950" s="51" t="s">
        <v>1735</v>
      </c>
      <c r="C950" s="45">
        <v>147</v>
      </c>
      <c r="D950" s="52">
        <v>21426</v>
      </c>
      <c r="E950" s="53">
        <v>0.16</v>
      </c>
      <c r="F950" s="52">
        <v>24854</v>
      </c>
    </row>
    <row r="951" spans="1:6" x14ac:dyDescent="0.25">
      <c r="A951" s="48" t="s">
        <v>504</v>
      </c>
      <c r="B951" s="51" t="s">
        <v>1736</v>
      </c>
      <c r="C951" s="45">
        <v>147</v>
      </c>
      <c r="D951" s="52">
        <v>22998</v>
      </c>
      <c r="E951" s="53">
        <v>0.16</v>
      </c>
      <c r="F951" s="52">
        <v>26678</v>
      </c>
    </row>
    <row r="952" spans="1:6" x14ac:dyDescent="0.25">
      <c r="A952" s="48" t="s">
        <v>505</v>
      </c>
      <c r="B952" s="51" t="s">
        <v>1736</v>
      </c>
      <c r="C952" s="45">
        <v>147</v>
      </c>
      <c r="D952" s="52">
        <v>23568</v>
      </c>
      <c r="E952" s="53">
        <v>0.16</v>
      </c>
      <c r="F952" s="52">
        <v>27339</v>
      </c>
    </row>
    <row r="953" spans="1:6" x14ac:dyDescent="0.25">
      <c r="A953" s="48" t="s">
        <v>506</v>
      </c>
      <c r="B953" s="51" t="s">
        <v>1736</v>
      </c>
      <c r="C953" s="45">
        <v>147</v>
      </c>
      <c r="D953" s="52">
        <v>26616</v>
      </c>
      <c r="E953" s="53">
        <v>0.16</v>
      </c>
      <c r="F953" s="52">
        <v>30875</v>
      </c>
    </row>
    <row r="954" spans="1:6" x14ac:dyDescent="0.25">
      <c r="A954" s="48" t="s">
        <v>507</v>
      </c>
      <c r="B954" s="51" t="s">
        <v>1736</v>
      </c>
      <c r="C954" s="45">
        <v>147</v>
      </c>
      <c r="D954" s="52">
        <v>27286</v>
      </c>
      <c r="E954" s="53">
        <v>0.16</v>
      </c>
      <c r="F954" s="52">
        <v>31652</v>
      </c>
    </row>
    <row r="955" spans="1:6" x14ac:dyDescent="0.25">
      <c r="A955" s="48" t="s">
        <v>508</v>
      </c>
      <c r="B955" s="51" t="s">
        <v>1736</v>
      </c>
      <c r="C955" s="45">
        <v>147</v>
      </c>
      <c r="D955" s="52">
        <v>28055</v>
      </c>
      <c r="E955" s="53">
        <v>0.16</v>
      </c>
      <c r="F955" s="52">
        <v>32544</v>
      </c>
    </row>
    <row r="956" spans="1:6" x14ac:dyDescent="0.25">
      <c r="A956" s="48" t="s">
        <v>509</v>
      </c>
      <c r="B956" s="51" t="s">
        <v>1736</v>
      </c>
      <c r="C956" s="45">
        <v>147</v>
      </c>
      <c r="D956" s="52">
        <v>29765</v>
      </c>
      <c r="E956" s="53">
        <v>0.16</v>
      </c>
      <c r="F956" s="52">
        <v>34527</v>
      </c>
    </row>
    <row r="957" spans="1:6" x14ac:dyDescent="0.25">
      <c r="A957" s="48" t="s">
        <v>510</v>
      </c>
      <c r="B957" s="51" t="s">
        <v>1736</v>
      </c>
      <c r="C957" s="45">
        <v>147</v>
      </c>
      <c r="D957" s="52">
        <v>31069</v>
      </c>
      <c r="E957" s="53">
        <v>0.16</v>
      </c>
      <c r="F957" s="52">
        <v>36040</v>
      </c>
    </row>
    <row r="958" spans="1:6" x14ac:dyDescent="0.25">
      <c r="A958" s="48" t="s">
        <v>511</v>
      </c>
      <c r="B958" s="51" t="s">
        <v>1736</v>
      </c>
      <c r="C958" s="45">
        <v>147</v>
      </c>
      <c r="D958" s="52">
        <v>32205</v>
      </c>
      <c r="E958" s="53">
        <v>0.16</v>
      </c>
      <c r="F958" s="52">
        <v>37358</v>
      </c>
    </row>
    <row r="959" spans="1:6" ht="30" x14ac:dyDescent="0.25">
      <c r="A959" s="48" t="s">
        <v>512</v>
      </c>
      <c r="B959" s="51" t="s">
        <v>1737</v>
      </c>
      <c r="C959" s="45">
        <v>147</v>
      </c>
      <c r="D959" s="52">
        <v>21243</v>
      </c>
      <c r="E959" s="53">
        <v>0.16</v>
      </c>
      <c r="F959" s="52">
        <v>24642</v>
      </c>
    </row>
    <row r="960" spans="1:6" ht="30" x14ac:dyDescent="0.25">
      <c r="A960" s="48" t="s">
        <v>513</v>
      </c>
      <c r="B960" s="51" t="s">
        <v>1737</v>
      </c>
      <c r="C960" s="45">
        <v>147</v>
      </c>
      <c r="D960" s="52">
        <v>22152</v>
      </c>
      <c r="E960" s="53">
        <v>0.16</v>
      </c>
      <c r="F960" s="52">
        <v>25696</v>
      </c>
    </row>
    <row r="961" spans="1:6" ht="30" x14ac:dyDescent="0.25">
      <c r="A961" s="48" t="s">
        <v>514</v>
      </c>
      <c r="B961" s="51" t="s">
        <v>1738</v>
      </c>
      <c r="C961" s="45">
        <v>147</v>
      </c>
      <c r="D961" s="52">
        <v>23475</v>
      </c>
      <c r="E961" s="53">
        <v>0.16</v>
      </c>
      <c r="F961" s="52">
        <v>27231</v>
      </c>
    </row>
    <row r="962" spans="1:6" ht="30" x14ac:dyDescent="0.25">
      <c r="A962" s="48" t="s">
        <v>515</v>
      </c>
      <c r="B962" s="51" t="s">
        <v>1738</v>
      </c>
      <c r="C962" s="45">
        <v>147</v>
      </c>
      <c r="D962" s="52">
        <v>23889</v>
      </c>
      <c r="E962" s="53">
        <v>0.16</v>
      </c>
      <c r="F962" s="52">
        <v>27711</v>
      </c>
    </row>
    <row r="963" spans="1:6" ht="30" x14ac:dyDescent="0.25">
      <c r="A963" s="48" t="s">
        <v>516</v>
      </c>
      <c r="B963" s="51" t="s">
        <v>1738</v>
      </c>
      <c r="C963" s="45">
        <v>147</v>
      </c>
      <c r="D963" s="52">
        <v>25496</v>
      </c>
      <c r="E963" s="53">
        <v>0.16</v>
      </c>
      <c r="F963" s="52">
        <v>29575</v>
      </c>
    </row>
    <row r="964" spans="1:6" ht="30" x14ac:dyDescent="0.25">
      <c r="A964" s="48" t="s">
        <v>517</v>
      </c>
      <c r="B964" s="51" t="s">
        <v>1738</v>
      </c>
      <c r="C964" s="45">
        <v>147</v>
      </c>
      <c r="D964" s="52">
        <v>25938</v>
      </c>
      <c r="E964" s="53">
        <v>0.16</v>
      </c>
      <c r="F964" s="52">
        <v>30088</v>
      </c>
    </row>
    <row r="965" spans="1:6" ht="30" x14ac:dyDescent="0.25">
      <c r="A965" s="48" t="s">
        <v>518</v>
      </c>
      <c r="B965" s="51" t="s">
        <v>1738</v>
      </c>
      <c r="C965" s="45">
        <v>147</v>
      </c>
      <c r="D965" s="52">
        <v>28164</v>
      </c>
      <c r="E965" s="53">
        <v>0.16</v>
      </c>
      <c r="F965" s="52">
        <v>32670</v>
      </c>
    </row>
    <row r="966" spans="1:6" ht="30" x14ac:dyDescent="0.25">
      <c r="A966" s="48" t="s">
        <v>519</v>
      </c>
      <c r="B966" s="51" t="s">
        <v>1738</v>
      </c>
      <c r="C966" s="45">
        <v>147</v>
      </c>
      <c r="D966" s="52">
        <v>28646</v>
      </c>
      <c r="E966" s="53">
        <v>0.16</v>
      </c>
      <c r="F966" s="52">
        <v>33229</v>
      </c>
    </row>
    <row r="967" spans="1:6" ht="30" x14ac:dyDescent="0.25">
      <c r="A967" s="48" t="s">
        <v>520</v>
      </c>
      <c r="B967" s="51" t="s">
        <v>1738</v>
      </c>
      <c r="C967" s="45">
        <v>147</v>
      </c>
      <c r="D967" s="52">
        <v>30204</v>
      </c>
      <c r="E967" s="53">
        <v>0.16</v>
      </c>
      <c r="F967" s="52">
        <v>35037</v>
      </c>
    </row>
    <row r="968" spans="1:6" ht="30" x14ac:dyDescent="0.25">
      <c r="A968" s="48" t="s">
        <v>521</v>
      </c>
      <c r="B968" s="51" t="s">
        <v>1738</v>
      </c>
      <c r="C968" s="45">
        <v>147</v>
      </c>
      <c r="D968" s="52">
        <v>30819</v>
      </c>
      <c r="E968" s="53">
        <v>0.16</v>
      </c>
      <c r="F968" s="52">
        <v>35750</v>
      </c>
    </row>
    <row r="969" spans="1:6" ht="30" x14ac:dyDescent="0.25">
      <c r="A969" s="48" t="s">
        <v>522</v>
      </c>
      <c r="B969" s="51" t="s">
        <v>1737</v>
      </c>
      <c r="C969" s="45">
        <v>147</v>
      </c>
      <c r="D969" s="52">
        <v>22597</v>
      </c>
      <c r="E969" s="53">
        <v>0.16</v>
      </c>
      <c r="F969" s="52">
        <v>26213</v>
      </c>
    </row>
    <row r="970" spans="1:6" ht="30" x14ac:dyDescent="0.25">
      <c r="A970" s="48" t="s">
        <v>523</v>
      </c>
      <c r="B970" s="51" t="s">
        <v>1737</v>
      </c>
      <c r="C970" s="45">
        <v>147</v>
      </c>
      <c r="D970" s="52">
        <v>23496</v>
      </c>
      <c r="E970" s="53">
        <v>0.16</v>
      </c>
      <c r="F970" s="52">
        <v>27255</v>
      </c>
    </row>
    <row r="971" spans="1:6" ht="30" x14ac:dyDescent="0.25">
      <c r="A971" s="48" t="s">
        <v>524</v>
      </c>
      <c r="B971" s="51" t="s">
        <v>1738</v>
      </c>
      <c r="C971" s="45">
        <v>147</v>
      </c>
      <c r="D971" s="52">
        <v>25105</v>
      </c>
      <c r="E971" s="53">
        <v>0.16</v>
      </c>
      <c r="F971" s="52">
        <v>29122</v>
      </c>
    </row>
    <row r="972" spans="1:6" ht="30" x14ac:dyDescent="0.25">
      <c r="A972" s="48" t="s">
        <v>525</v>
      </c>
      <c r="B972" s="51" t="s">
        <v>1738</v>
      </c>
      <c r="C972" s="45">
        <v>147</v>
      </c>
      <c r="D972" s="52">
        <v>25794</v>
      </c>
      <c r="E972" s="53">
        <v>0.16</v>
      </c>
      <c r="F972" s="52">
        <v>29921</v>
      </c>
    </row>
    <row r="973" spans="1:6" ht="30" x14ac:dyDescent="0.25">
      <c r="A973" s="48" t="s">
        <v>526</v>
      </c>
      <c r="B973" s="51" t="s">
        <v>1738</v>
      </c>
      <c r="C973" s="45">
        <v>147</v>
      </c>
      <c r="D973" s="52">
        <v>28427</v>
      </c>
      <c r="E973" s="53">
        <v>0.16</v>
      </c>
      <c r="F973" s="52">
        <v>32975</v>
      </c>
    </row>
    <row r="974" spans="1:6" ht="30" x14ac:dyDescent="0.25">
      <c r="A974" s="48" t="s">
        <v>527</v>
      </c>
      <c r="B974" s="51" t="s">
        <v>1738</v>
      </c>
      <c r="C974" s="45">
        <v>147</v>
      </c>
      <c r="D974" s="52">
        <v>29010</v>
      </c>
      <c r="E974" s="53">
        <v>0.16</v>
      </c>
      <c r="F974" s="52">
        <v>33652</v>
      </c>
    </row>
    <row r="975" spans="1:6" ht="30" x14ac:dyDescent="0.25">
      <c r="A975" s="48" t="s">
        <v>528</v>
      </c>
      <c r="B975" s="51" t="s">
        <v>1738</v>
      </c>
      <c r="C975" s="45">
        <v>147</v>
      </c>
      <c r="D975" s="52">
        <v>31473</v>
      </c>
      <c r="E975" s="53">
        <v>0.16</v>
      </c>
      <c r="F975" s="52">
        <v>36509</v>
      </c>
    </row>
    <row r="976" spans="1:6" ht="30" x14ac:dyDescent="0.25">
      <c r="A976" s="48" t="s">
        <v>529</v>
      </c>
      <c r="B976" s="51" t="s">
        <v>1738</v>
      </c>
      <c r="C976" s="45">
        <v>147</v>
      </c>
      <c r="D976" s="52">
        <v>31987</v>
      </c>
      <c r="E976" s="53">
        <v>0.16</v>
      </c>
      <c r="F976" s="52">
        <v>37105</v>
      </c>
    </row>
    <row r="977" spans="1:6" ht="30" x14ac:dyDescent="0.25">
      <c r="A977" s="48" t="s">
        <v>530</v>
      </c>
      <c r="B977" s="51" t="s">
        <v>1738</v>
      </c>
      <c r="C977" s="45">
        <v>147</v>
      </c>
      <c r="D977" s="52">
        <v>34782</v>
      </c>
      <c r="E977" s="53">
        <v>0.16</v>
      </c>
      <c r="F977" s="52">
        <v>40347</v>
      </c>
    </row>
    <row r="978" spans="1:6" ht="30" x14ac:dyDescent="0.25">
      <c r="A978" s="48" t="s">
        <v>531</v>
      </c>
      <c r="B978" s="51" t="s">
        <v>1738</v>
      </c>
      <c r="C978" s="45">
        <v>147</v>
      </c>
      <c r="D978" s="52">
        <v>35272</v>
      </c>
      <c r="E978" s="53">
        <v>0.16</v>
      </c>
      <c r="F978" s="52">
        <v>40916</v>
      </c>
    </row>
    <row r="979" spans="1:6" ht="30" x14ac:dyDescent="0.25">
      <c r="A979" s="48" t="s">
        <v>532</v>
      </c>
      <c r="B979" s="51" t="s">
        <v>1739</v>
      </c>
      <c r="C979" s="45">
        <v>147</v>
      </c>
      <c r="D979" s="52">
        <v>21349</v>
      </c>
      <c r="E979" s="53">
        <v>0.16</v>
      </c>
      <c r="F979" s="52">
        <v>24765</v>
      </c>
    </row>
    <row r="980" spans="1:6" ht="30" x14ac:dyDescent="0.25">
      <c r="A980" s="48" t="s">
        <v>533</v>
      </c>
      <c r="B980" s="51" t="s">
        <v>1739</v>
      </c>
      <c r="C980" s="45">
        <v>147</v>
      </c>
      <c r="D980" s="52">
        <v>22355</v>
      </c>
      <c r="E980" s="53">
        <v>0.16</v>
      </c>
      <c r="F980" s="52">
        <v>25932</v>
      </c>
    </row>
    <row r="981" spans="1:6" ht="30" x14ac:dyDescent="0.25">
      <c r="A981" s="48" t="s">
        <v>534</v>
      </c>
      <c r="B981" s="51" t="s">
        <v>1740</v>
      </c>
      <c r="C981" s="45">
        <v>147</v>
      </c>
      <c r="D981" s="52">
        <v>24874</v>
      </c>
      <c r="E981" s="53">
        <v>0.16</v>
      </c>
      <c r="F981" s="52">
        <v>28854</v>
      </c>
    </row>
    <row r="982" spans="1:6" ht="30" x14ac:dyDescent="0.25">
      <c r="A982" s="48" t="s">
        <v>535</v>
      </c>
      <c r="B982" s="51" t="s">
        <v>1740</v>
      </c>
      <c r="C982" s="45">
        <v>147</v>
      </c>
      <c r="D982" s="52">
        <v>25847</v>
      </c>
      <c r="E982" s="53">
        <v>0.16</v>
      </c>
      <c r="F982" s="52">
        <v>29983</v>
      </c>
    </row>
    <row r="983" spans="1:6" ht="30" x14ac:dyDescent="0.25">
      <c r="A983" s="48" t="s">
        <v>536</v>
      </c>
      <c r="B983" s="51" t="s">
        <v>1740</v>
      </c>
      <c r="C983" s="45">
        <v>147</v>
      </c>
      <c r="D983" s="52">
        <v>27395</v>
      </c>
      <c r="E983" s="53">
        <v>0.16</v>
      </c>
      <c r="F983" s="52">
        <v>31778</v>
      </c>
    </row>
    <row r="984" spans="1:6" ht="30" x14ac:dyDescent="0.25">
      <c r="A984" s="48" t="s">
        <v>537</v>
      </c>
      <c r="B984" s="51" t="s">
        <v>1740</v>
      </c>
      <c r="C984" s="45">
        <v>147</v>
      </c>
      <c r="D984" s="52">
        <v>28409</v>
      </c>
      <c r="E984" s="53">
        <v>0.16</v>
      </c>
      <c r="F984" s="52">
        <v>32954</v>
      </c>
    </row>
    <row r="985" spans="1:6" ht="30" x14ac:dyDescent="0.25">
      <c r="A985" s="48" t="s">
        <v>538</v>
      </c>
      <c r="B985" s="51" t="s">
        <v>1740</v>
      </c>
      <c r="C985" s="45">
        <v>147</v>
      </c>
      <c r="D985" s="52">
        <v>29630</v>
      </c>
      <c r="E985" s="53">
        <v>0.16</v>
      </c>
      <c r="F985" s="52">
        <v>34371</v>
      </c>
    </row>
    <row r="986" spans="1:6" ht="30" x14ac:dyDescent="0.25">
      <c r="A986" s="48" t="s">
        <v>539</v>
      </c>
      <c r="B986" s="51" t="s">
        <v>1740</v>
      </c>
      <c r="C986" s="45">
        <v>147</v>
      </c>
      <c r="D986" s="52">
        <v>31377</v>
      </c>
      <c r="E986" s="53">
        <v>0.16</v>
      </c>
      <c r="F986" s="52">
        <v>36397</v>
      </c>
    </row>
    <row r="987" spans="1:6" ht="30" x14ac:dyDescent="0.25">
      <c r="A987" s="48" t="s">
        <v>540</v>
      </c>
      <c r="B987" s="51" t="s">
        <v>1740</v>
      </c>
      <c r="C987" s="45">
        <v>147</v>
      </c>
      <c r="D987" s="52">
        <v>32343</v>
      </c>
      <c r="E987" s="53">
        <v>0.16</v>
      </c>
      <c r="F987" s="52">
        <v>37518</v>
      </c>
    </row>
    <row r="988" spans="1:6" ht="30" x14ac:dyDescent="0.25">
      <c r="A988" s="48" t="s">
        <v>541</v>
      </c>
      <c r="B988" s="51" t="s">
        <v>1740</v>
      </c>
      <c r="C988" s="45">
        <v>147</v>
      </c>
      <c r="D988" s="52">
        <v>33540</v>
      </c>
      <c r="E988" s="53">
        <v>0.16</v>
      </c>
      <c r="F988" s="52">
        <v>38906</v>
      </c>
    </row>
    <row r="989" spans="1:6" ht="30" x14ac:dyDescent="0.25">
      <c r="A989" s="48" t="s">
        <v>542</v>
      </c>
      <c r="B989" s="51" t="s">
        <v>1739</v>
      </c>
      <c r="C989" s="45">
        <v>147</v>
      </c>
      <c r="D989" s="52">
        <v>22764</v>
      </c>
      <c r="E989" s="53">
        <v>0.16</v>
      </c>
      <c r="F989" s="52">
        <v>26406</v>
      </c>
    </row>
    <row r="990" spans="1:6" ht="30" x14ac:dyDescent="0.25">
      <c r="A990" s="48" t="s">
        <v>543</v>
      </c>
      <c r="B990" s="51" t="s">
        <v>1739</v>
      </c>
      <c r="C990" s="45">
        <v>147</v>
      </c>
      <c r="D990" s="52">
        <v>23770</v>
      </c>
      <c r="E990" s="53">
        <v>0.16</v>
      </c>
      <c r="F990" s="52">
        <v>27573</v>
      </c>
    </row>
    <row r="991" spans="1:6" ht="30" x14ac:dyDescent="0.25">
      <c r="A991" s="48" t="s">
        <v>544</v>
      </c>
      <c r="B991" s="51" t="s">
        <v>1740</v>
      </c>
      <c r="C991" s="45">
        <v>147</v>
      </c>
      <c r="D991" s="52">
        <v>26363</v>
      </c>
      <c r="E991" s="53">
        <v>0.16</v>
      </c>
      <c r="F991" s="52">
        <v>30581</v>
      </c>
    </row>
    <row r="992" spans="1:6" ht="30" x14ac:dyDescent="0.25">
      <c r="A992" s="48" t="s">
        <v>545</v>
      </c>
      <c r="B992" s="51" t="s">
        <v>1740</v>
      </c>
      <c r="C992" s="45">
        <v>147</v>
      </c>
      <c r="D992" s="52">
        <v>27052</v>
      </c>
      <c r="E992" s="53">
        <v>0.16</v>
      </c>
      <c r="F992" s="52">
        <v>31380</v>
      </c>
    </row>
    <row r="993" spans="1:6" ht="30" x14ac:dyDescent="0.25">
      <c r="A993" s="48" t="s">
        <v>546</v>
      </c>
      <c r="B993" s="51" t="s">
        <v>1740</v>
      </c>
      <c r="C993" s="45">
        <v>147</v>
      </c>
      <c r="D993" s="52">
        <v>30438</v>
      </c>
      <c r="E993" s="53">
        <v>0.16</v>
      </c>
      <c r="F993" s="52">
        <v>35308</v>
      </c>
    </row>
    <row r="994" spans="1:6" ht="30" x14ac:dyDescent="0.25">
      <c r="A994" s="48" t="s">
        <v>547</v>
      </c>
      <c r="B994" s="51" t="s">
        <v>1740</v>
      </c>
      <c r="C994" s="45">
        <v>147</v>
      </c>
      <c r="D994" s="52">
        <v>31210</v>
      </c>
      <c r="E994" s="53">
        <v>0.16</v>
      </c>
      <c r="F994" s="52">
        <v>36204</v>
      </c>
    </row>
    <row r="995" spans="1:6" ht="30" x14ac:dyDescent="0.25">
      <c r="A995" s="48" t="s">
        <v>548</v>
      </c>
      <c r="B995" s="51" t="s">
        <v>1740</v>
      </c>
      <c r="C995" s="45">
        <v>147</v>
      </c>
      <c r="D995" s="52">
        <v>32260</v>
      </c>
      <c r="E995" s="53">
        <v>0.16</v>
      </c>
      <c r="F995" s="52">
        <v>37422</v>
      </c>
    </row>
    <row r="996" spans="1:6" ht="30" x14ac:dyDescent="0.25">
      <c r="A996" s="48" t="s">
        <v>549</v>
      </c>
      <c r="B996" s="51" t="s">
        <v>1740</v>
      </c>
      <c r="C996" s="45">
        <v>147</v>
      </c>
      <c r="D996" s="52">
        <v>33926</v>
      </c>
      <c r="E996" s="53">
        <v>0.16</v>
      </c>
      <c r="F996" s="52">
        <v>39354</v>
      </c>
    </row>
    <row r="997" spans="1:6" ht="30" x14ac:dyDescent="0.25">
      <c r="A997" s="48" t="s">
        <v>550</v>
      </c>
      <c r="B997" s="51" t="s">
        <v>1740</v>
      </c>
      <c r="C997" s="45">
        <v>147</v>
      </c>
      <c r="D997" s="52">
        <v>36873</v>
      </c>
      <c r="E997" s="53">
        <v>0.16</v>
      </c>
      <c r="F997" s="52">
        <v>42773</v>
      </c>
    </row>
    <row r="998" spans="1:6" ht="30" x14ac:dyDescent="0.25">
      <c r="A998" s="48" t="s">
        <v>551</v>
      </c>
      <c r="B998" s="51" t="s">
        <v>1740</v>
      </c>
      <c r="C998" s="45">
        <v>147</v>
      </c>
      <c r="D998" s="52">
        <v>37644</v>
      </c>
      <c r="E998" s="53">
        <v>0.16</v>
      </c>
      <c r="F998" s="52">
        <v>43667</v>
      </c>
    </row>
    <row r="999" spans="1:6" ht="30" x14ac:dyDescent="0.25">
      <c r="A999" s="48" t="s">
        <v>552</v>
      </c>
      <c r="B999" s="51" t="s">
        <v>1741</v>
      </c>
      <c r="C999" s="45">
        <v>147</v>
      </c>
      <c r="D999" s="52">
        <v>30337</v>
      </c>
      <c r="E999" s="53">
        <v>0.16</v>
      </c>
      <c r="F999" s="52">
        <v>35191</v>
      </c>
    </row>
    <row r="1000" spans="1:6" ht="30" x14ac:dyDescent="0.25">
      <c r="A1000" s="48" t="s">
        <v>553</v>
      </c>
      <c r="B1000" s="51" t="s">
        <v>1742</v>
      </c>
      <c r="C1000" s="45">
        <v>147</v>
      </c>
      <c r="D1000" s="52">
        <v>33697</v>
      </c>
      <c r="E1000" s="53">
        <v>0.16</v>
      </c>
      <c r="F1000" s="52">
        <v>39089</v>
      </c>
    </row>
    <row r="1001" spans="1:6" ht="30" x14ac:dyDescent="0.25">
      <c r="A1001" s="48" t="s">
        <v>554</v>
      </c>
      <c r="B1001" s="51" t="s">
        <v>1741</v>
      </c>
      <c r="C1001" s="45">
        <v>147</v>
      </c>
      <c r="D1001" s="52">
        <v>30518</v>
      </c>
      <c r="E1001" s="53">
        <v>0.16</v>
      </c>
      <c r="F1001" s="52">
        <v>35401</v>
      </c>
    </row>
    <row r="1002" spans="1:6" ht="30" x14ac:dyDescent="0.25">
      <c r="A1002" s="48" t="s">
        <v>555</v>
      </c>
      <c r="B1002" s="51" t="s">
        <v>1742</v>
      </c>
      <c r="C1002" s="45">
        <v>147</v>
      </c>
      <c r="D1002" s="52">
        <v>34785</v>
      </c>
      <c r="E1002" s="53">
        <v>0.16</v>
      </c>
      <c r="F1002" s="52">
        <v>40351</v>
      </c>
    </row>
    <row r="1003" spans="1:6" ht="30" x14ac:dyDescent="0.25">
      <c r="A1003" s="48" t="s">
        <v>556</v>
      </c>
      <c r="B1003" s="51" t="s">
        <v>1741</v>
      </c>
      <c r="C1003" s="45">
        <v>147</v>
      </c>
      <c r="D1003" s="52">
        <v>31742</v>
      </c>
      <c r="E1003" s="53">
        <v>0.16</v>
      </c>
      <c r="F1003" s="52">
        <v>36821</v>
      </c>
    </row>
    <row r="1004" spans="1:6" ht="30" x14ac:dyDescent="0.25">
      <c r="A1004" s="48" t="s">
        <v>557</v>
      </c>
      <c r="B1004" s="51" t="s">
        <v>1742</v>
      </c>
      <c r="C1004" s="45">
        <v>147</v>
      </c>
      <c r="D1004" s="52">
        <v>37658</v>
      </c>
      <c r="E1004" s="53">
        <v>0.16</v>
      </c>
      <c r="F1004" s="52">
        <v>43683</v>
      </c>
    </row>
    <row r="1005" spans="1:6" ht="30" x14ac:dyDescent="0.25">
      <c r="A1005" s="48" t="s">
        <v>558</v>
      </c>
      <c r="B1005" s="51" t="s">
        <v>1741</v>
      </c>
      <c r="C1005" s="45">
        <v>147</v>
      </c>
      <c r="D1005" s="52">
        <v>32258</v>
      </c>
      <c r="E1005" s="53">
        <v>0.16</v>
      </c>
      <c r="F1005" s="52">
        <v>37419</v>
      </c>
    </row>
    <row r="1006" spans="1:6" ht="30" x14ac:dyDescent="0.25">
      <c r="A1006" s="48" t="s">
        <v>559</v>
      </c>
      <c r="B1006" s="51" t="s">
        <v>1742</v>
      </c>
      <c r="C1006" s="45">
        <v>147</v>
      </c>
      <c r="D1006" s="52">
        <v>38844</v>
      </c>
      <c r="E1006" s="53">
        <v>0.16</v>
      </c>
      <c r="F1006" s="52">
        <v>45059</v>
      </c>
    </row>
    <row r="1007" spans="1:6" x14ac:dyDescent="0.25">
      <c r="A1007" s="48" t="s">
        <v>560</v>
      </c>
      <c r="B1007" s="51" t="s">
        <v>1743</v>
      </c>
      <c r="C1007" s="45">
        <v>148</v>
      </c>
      <c r="D1007" s="52">
        <v>7192</v>
      </c>
      <c r="E1007" s="53">
        <v>0.16</v>
      </c>
      <c r="F1007" s="52">
        <v>8343</v>
      </c>
    </row>
    <row r="1008" spans="1:6" x14ac:dyDescent="0.25">
      <c r="A1008" s="48" t="s">
        <v>561</v>
      </c>
      <c r="B1008" s="51" t="s">
        <v>1744</v>
      </c>
      <c r="C1008" s="45">
        <v>148</v>
      </c>
      <c r="D1008" s="52">
        <v>8616</v>
      </c>
      <c r="E1008" s="53">
        <v>0.16</v>
      </c>
      <c r="F1008" s="52">
        <v>9995</v>
      </c>
    </row>
    <row r="1009" spans="1:6" ht="30" x14ac:dyDescent="0.25">
      <c r="A1009" s="48" t="s">
        <v>562</v>
      </c>
      <c r="B1009" s="51" t="s">
        <v>1745</v>
      </c>
      <c r="C1009" s="45">
        <v>148</v>
      </c>
      <c r="D1009" s="52">
        <v>27326</v>
      </c>
      <c r="E1009" s="53">
        <v>0.16</v>
      </c>
      <c r="F1009" s="52">
        <v>31698</v>
      </c>
    </row>
    <row r="1010" spans="1:6" ht="30" x14ac:dyDescent="0.25">
      <c r="A1010" s="48" t="s">
        <v>563</v>
      </c>
      <c r="B1010" s="51" t="s">
        <v>1746</v>
      </c>
      <c r="C1010" s="45">
        <v>148</v>
      </c>
      <c r="D1010" s="52">
        <v>31335</v>
      </c>
      <c r="E1010" s="53">
        <v>0.16</v>
      </c>
      <c r="F1010" s="52">
        <v>36349</v>
      </c>
    </row>
    <row r="1011" spans="1:6" ht="30" x14ac:dyDescent="0.25">
      <c r="A1011" s="48" t="s">
        <v>564</v>
      </c>
      <c r="B1011" s="51" t="s">
        <v>1747</v>
      </c>
      <c r="C1011" s="45">
        <v>148</v>
      </c>
      <c r="D1011" s="52">
        <v>12094</v>
      </c>
      <c r="E1011" s="53">
        <v>0.16</v>
      </c>
      <c r="F1011" s="52">
        <v>14029</v>
      </c>
    </row>
    <row r="1012" spans="1:6" ht="30" x14ac:dyDescent="0.25">
      <c r="A1012" s="48" t="s">
        <v>211</v>
      </c>
      <c r="B1012" s="51" t="s">
        <v>1748</v>
      </c>
      <c r="C1012" s="45">
        <v>148</v>
      </c>
      <c r="D1012" s="52">
        <v>12933</v>
      </c>
      <c r="E1012" s="53">
        <v>0.16</v>
      </c>
      <c r="F1012" s="52">
        <v>15002</v>
      </c>
    </row>
    <row r="1013" spans="1:6" x14ac:dyDescent="0.25">
      <c r="A1013" s="48" t="s">
        <v>561</v>
      </c>
      <c r="B1013" s="51" t="s">
        <v>1749</v>
      </c>
      <c r="C1013" s="45">
        <v>148</v>
      </c>
      <c r="D1013" s="52">
        <v>8616</v>
      </c>
      <c r="E1013" s="53">
        <v>0.16</v>
      </c>
      <c r="F1013" s="52">
        <v>9995</v>
      </c>
    </row>
    <row r="1014" spans="1:6" x14ac:dyDescent="0.25">
      <c r="A1014" s="48" t="s">
        <v>565</v>
      </c>
      <c r="B1014" s="51" t="s">
        <v>1750</v>
      </c>
      <c r="C1014" s="45">
        <v>148</v>
      </c>
      <c r="D1014" s="52">
        <v>10147</v>
      </c>
      <c r="E1014" s="53">
        <v>0.16</v>
      </c>
      <c r="F1014" s="52">
        <v>11771</v>
      </c>
    </row>
    <row r="1015" spans="1:6" x14ac:dyDescent="0.25">
      <c r="A1015" s="48" t="s">
        <v>566</v>
      </c>
      <c r="B1015" s="51" t="s">
        <v>1750</v>
      </c>
      <c r="C1015" s="45">
        <v>148</v>
      </c>
      <c r="D1015" s="52">
        <v>11366</v>
      </c>
      <c r="E1015" s="53">
        <v>0.16</v>
      </c>
      <c r="F1015" s="52">
        <v>13185</v>
      </c>
    </row>
    <row r="1016" spans="1:6" x14ac:dyDescent="0.25">
      <c r="A1016" s="48" t="s">
        <v>567</v>
      </c>
      <c r="B1016" s="51" t="s">
        <v>1750</v>
      </c>
      <c r="C1016" s="45">
        <v>148</v>
      </c>
      <c r="D1016" s="52">
        <v>12563</v>
      </c>
      <c r="E1016" s="53">
        <v>0.16</v>
      </c>
      <c r="F1016" s="52">
        <v>14573</v>
      </c>
    </row>
    <row r="1017" spans="1:6" x14ac:dyDescent="0.25">
      <c r="A1017" s="48" t="s">
        <v>568</v>
      </c>
      <c r="B1017" s="51" t="s">
        <v>1750</v>
      </c>
      <c r="C1017" s="45">
        <v>148</v>
      </c>
      <c r="D1017" s="52">
        <v>13515</v>
      </c>
      <c r="E1017" s="53">
        <v>0.16</v>
      </c>
      <c r="F1017" s="52">
        <v>15677</v>
      </c>
    </row>
    <row r="1018" spans="1:6" x14ac:dyDescent="0.25">
      <c r="A1018" s="48" t="s">
        <v>569</v>
      </c>
      <c r="B1018" s="51" t="s">
        <v>1750</v>
      </c>
      <c r="C1018" s="45">
        <v>148</v>
      </c>
      <c r="D1018" s="52">
        <v>14980</v>
      </c>
      <c r="E1018" s="53">
        <v>0.16</v>
      </c>
      <c r="F1018" s="52">
        <v>17377</v>
      </c>
    </row>
    <row r="1019" spans="1:6" x14ac:dyDescent="0.25">
      <c r="A1019" s="48" t="s">
        <v>570</v>
      </c>
      <c r="B1019" s="51" t="s">
        <v>1751</v>
      </c>
      <c r="C1019" s="45">
        <v>148</v>
      </c>
      <c r="D1019" s="52">
        <v>7592</v>
      </c>
      <c r="E1019" s="53">
        <v>0.16</v>
      </c>
      <c r="F1019" s="52">
        <v>8807</v>
      </c>
    </row>
    <row r="1020" spans="1:6" ht="30" x14ac:dyDescent="0.25">
      <c r="A1020" s="48" t="s">
        <v>560</v>
      </c>
      <c r="B1020" s="51" t="s">
        <v>1752</v>
      </c>
      <c r="C1020" s="45">
        <v>148</v>
      </c>
      <c r="D1020" s="52">
        <v>7192</v>
      </c>
      <c r="E1020" s="53">
        <v>0.16</v>
      </c>
      <c r="F1020" s="52">
        <v>8343</v>
      </c>
    </row>
    <row r="1021" spans="1:6" x14ac:dyDescent="0.25">
      <c r="A1021" s="48" t="s">
        <v>571</v>
      </c>
      <c r="B1021" s="51" t="s">
        <v>1753</v>
      </c>
      <c r="C1021" s="45">
        <v>149</v>
      </c>
      <c r="D1021" s="52">
        <v>31909</v>
      </c>
      <c r="E1021" s="53">
        <v>0.16</v>
      </c>
      <c r="F1021" s="52">
        <v>37014</v>
      </c>
    </row>
    <row r="1022" spans="1:6" x14ac:dyDescent="0.25">
      <c r="A1022" s="48" t="s">
        <v>572</v>
      </c>
      <c r="B1022" s="51" t="s">
        <v>1753</v>
      </c>
      <c r="C1022" s="45">
        <v>149</v>
      </c>
      <c r="D1022" s="52">
        <v>32194</v>
      </c>
      <c r="E1022" s="53">
        <v>0.16</v>
      </c>
      <c r="F1022" s="52">
        <v>37345</v>
      </c>
    </row>
    <row r="1023" spans="1:6" x14ac:dyDescent="0.25">
      <c r="A1023" s="48" t="s">
        <v>573</v>
      </c>
      <c r="B1023" s="51" t="s">
        <v>1753</v>
      </c>
      <c r="C1023" s="45">
        <v>149</v>
      </c>
      <c r="D1023" s="52">
        <v>32782</v>
      </c>
      <c r="E1023" s="53">
        <v>0.16</v>
      </c>
      <c r="F1023" s="52">
        <v>38027</v>
      </c>
    </row>
    <row r="1024" spans="1:6" x14ac:dyDescent="0.25">
      <c r="A1024" s="48" t="s">
        <v>574</v>
      </c>
      <c r="B1024" s="51" t="s">
        <v>1753</v>
      </c>
      <c r="C1024" s="45">
        <v>149</v>
      </c>
      <c r="D1024" s="52">
        <v>36825</v>
      </c>
      <c r="E1024" s="53">
        <v>0.16</v>
      </c>
      <c r="F1024" s="52">
        <v>42717</v>
      </c>
    </row>
    <row r="1025" spans="1:6" x14ac:dyDescent="0.25">
      <c r="A1025" s="48" t="s">
        <v>575</v>
      </c>
      <c r="B1025" s="51" t="s">
        <v>1753</v>
      </c>
      <c r="C1025" s="45">
        <v>149</v>
      </c>
      <c r="D1025" s="52">
        <v>37110</v>
      </c>
      <c r="E1025" s="53">
        <v>0.16</v>
      </c>
      <c r="F1025" s="52">
        <v>43048</v>
      </c>
    </row>
    <row r="1026" spans="1:6" x14ac:dyDescent="0.25">
      <c r="A1026" s="48" t="s">
        <v>576</v>
      </c>
      <c r="B1026" s="51" t="s">
        <v>1754</v>
      </c>
      <c r="C1026" s="45">
        <v>149</v>
      </c>
      <c r="D1026" s="52">
        <v>39703</v>
      </c>
      <c r="E1026" s="53">
        <v>0.16</v>
      </c>
      <c r="F1026" s="52">
        <v>46055</v>
      </c>
    </row>
    <row r="1027" spans="1:6" x14ac:dyDescent="0.25">
      <c r="A1027" s="48" t="s">
        <v>577</v>
      </c>
      <c r="B1027" s="51" t="s">
        <v>1754</v>
      </c>
      <c r="C1027" s="45">
        <v>149</v>
      </c>
      <c r="D1027" s="52">
        <v>42914</v>
      </c>
      <c r="E1027" s="53">
        <v>0.16</v>
      </c>
      <c r="F1027" s="52">
        <v>49780</v>
      </c>
    </row>
    <row r="1028" spans="1:6" x14ac:dyDescent="0.25">
      <c r="A1028" s="48" t="s">
        <v>578</v>
      </c>
      <c r="B1028" s="51" t="s">
        <v>1754</v>
      </c>
      <c r="C1028" s="45">
        <v>149</v>
      </c>
      <c r="D1028" s="52">
        <v>45497</v>
      </c>
      <c r="E1028" s="53">
        <v>0.16</v>
      </c>
      <c r="F1028" s="52">
        <v>52777</v>
      </c>
    </row>
    <row r="1029" spans="1:6" x14ac:dyDescent="0.25">
      <c r="A1029" s="48" t="s">
        <v>579</v>
      </c>
      <c r="B1029" s="51" t="s">
        <v>1754</v>
      </c>
      <c r="C1029" s="45">
        <v>149</v>
      </c>
      <c r="D1029" s="52">
        <v>46313</v>
      </c>
      <c r="E1029" s="53">
        <v>0.16</v>
      </c>
      <c r="F1029" s="52">
        <v>53723</v>
      </c>
    </row>
    <row r="1030" spans="1:6" x14ac:dyDescent="0.25">
      <c r="A1030" s="48" t="s">
        <v>580</v>
      </c>
      <c r="B1030" s="51" t="s">
        <v>1754</v>
      </c>
      <c r="C1030" s="45">
        <v>149</v>
      </c>
      <c r="D1030" s="52">
        <v>48981</v>
      </c>
      <c r="E1030" s="53">
        <v>0.16</v>
      </c>
      <c r="F1030" s="52">
        <v>56818</v>
      </c>
    </row>
    <row r="1031" spans="1:6" x14ac:dyDescent="0.25">
      <c r="A1031" s="48" t="s">
        <v>581</v>
      </c>
      <c r="B1031" s="51" t="s">
        <v>1754</v>
      </c>
      <c r="C1031" s="45">
        <v>149</v>
      </c>
      <c r="D1031" s="52">
        <v>52724</v>
      </c>
      <c r="E1031" s="53">
        <v>0.16</v>
      </c>
      <c r="F1031" s="52">
        <v>61160</v>
      </c>
    </row>
    <row r="1032" spans="1:6" x14ac:dyDescent="0.25">
      <c r="A1032" s="48" t="s">
        <v>582</v>
      </c>
      <c r="B1032" s="51" t="s">
        <v>1753</v>
      </c>
      <c r="C1032" s="45">
        <v>149</v>
      </c>
      <c r="D1032" s="52">
        <v>34572</v>
      </c>
      <c r="E1032" s="53">
        <v>0.16</v>
      </c>
      <c r="F1032" s="52">
        <v>40104</v>
      </c>
    </row>
    <row r="1033" spans="1:6" x14ac:dyDescent="0.25">
      <c r="A1033" s="48" t="s">
        <v>583</v>
      </c>
      <c r="B1033" s="51" t="s">
        <v>1753</v>
      </c>
      <c r="C1033" s="45">
        <v>149</v>
      </c>
      <c r="D1033" s="52">
        <v>34857</v>
      </c>
      <c r="E1033" s="53">
        <v>0.16</v>
      </c>
      <c r="F1033" s="52">
        <v>40434</v>
      </c>
    </row>
    <row r="1034" spans="1:6" x14ac:dyDescent="0.25">
      <c r="A1034" s="48" t="s">
        <v>584</v>
      </c>
      <c r="B1034" s="51" t="s">
        <v>1753</v>
      </c>
      <c r="C1034" s="45">
        <v>149</v>
      </c>
      <c r="D1034" s="52">
        <v>35977</v>
      </c>
      <c r="E1034" s="53">
        <v>0.16</v>
      </c>
      <c r="F1034" s="52">
        <v>41733</v>
      </c>
    </row>
    <row r="1035" spans="1:6" x14ac:dyDescent="0.25">
      <c r="A1035" s="48" t="s">
        <v>585</v>
      </c>
      <c r="B1035" s="51" t="s">
        <v>1753</v>
      </c>
      <c r="C1035" s="45">
        <v>149</v>
      </c>
      <c r="D1035" s="52">
        <v>44249</v>
      </c>
      <c r="E1035" s="53">
        <v>0.16</v>
      </c>
      <c r="F1035" s="52">
        <v>51329</v>
      </c>
    </row>
    <row r="1036" spans="1:6" x14ac:dyDescent="0.25">
      <c r="A1036" s="48" t="s">
        <v>586</v>
      </c>
      <c r="B1036" s="51" t="s">
        <v>1753</v>
      </c>
      <c r="C1036" s="45">
        <v>149</v>
      </c>
      <c r="D1036" s="52">
        <v>42938</v>
      </c>
      <c r="E1036" s="53">
        <v>0.16</v>
      </c>
      <c r="F1036" s="52">
        <v>49808</v>
      </c>
    </row>
    <row r="1037" spans="1:6" x14ac:dyDescent="0.25">
      <c r="A1037" s="48" t="s">
        <v>587</v>
      </c>
      <c r="B1037" s="51" t="s">
        <v>1754</v>
      </c>
      <c r="C1037" s="45">
        <v>149</v>
      </c>
      <c r="D1037" s="52">
        <v>44528</v>
      </c>
      <c r="E1037" s="53">
        <v>0.16</v>
      </c>
      <c r="F1037" s="52">
        <v>51652</v>
      </c>
    </row>
    <row r="1038" spans="1:6" x14ac:dyDescent="0.25">
      <c r="A1038" s="48" t="s">
        <v>588</v>
      </c>
      <c r="B1038" s="51" t="s">
        <v>1754</v>
      </c>
      <c r="C1038" s="45">
        <v>149</v>
      </c>
      <c r="D1038" s="52">
        <v>46143</v>
      </c>
      <c r="E1038" s="53">
        <v>0.16</v>
      </c>
      <c r="F1038" s="52">
        <v>53526</v>
      </c>
    </row>
    <row r="1039" spans="1:6" x14ac:dyDescent="0.25">
      <c r="A1039" s="48" t="s">
        <v>589</v>
      </c>
      <c r="B1039" s="51" t="s">
        <v>1754</v>
      </c>
      <c r="C1039" s="45">
        <v>149</v>
      </c>
      <c r="D1039" s="52">
        <v>51032</v>
      </c>
      <c r="E1039" s="53">
        <v>0.16</v>
      </c>
      <c r="F1039" s="52">
        <v>59197</v>
      </c>
    </row>
    <row r="1040" spans="1:6" x14ac:dyDescent="0.25">
      <c r="A1040" s="48" t="s">
        <v>590</v>
      </c>
      <c r="B1040" s="51" t="s">
        <v>1754</v>
      </c>
      <c r="C1040" s="45">
        <v>149</v>
      </c>
      <c r="D1040" s="52">
        <v>52647</v>
      </c>
      <c r="E1040" s="53">
        <v>0.16</v>
      </c>
      <c r="F1040" s="52">
        <v>61071</v>
      </c>
    </row>
    <row r="1041" spans="1:6" x14ac:dyDescent="0.25">
      <c r="A1041" s="48" t="s">
        <v>591</v>
      </c>
      <c r="B1041" s="51" t="s">
        <v>1754</v>
      </c>
      <c r="C1041" s="45">
        <v>149</v>
      </c>
      <c r="D1041" s="52">
        <v>53631</v>
      </c>
      <c r="E1041" s="53">
        <v>0.16</v>
      </c>
      <c r="F1041" s="52">
        <v>62212</v>
      </c>
    </row>
    <row r="1042" spans="1:6" x14ac:dyDescent="0.25">
      <c r="A1042" s="48" t="s">
        <v>592</v>
      </c>
      <c r="B1042" s="51" t="s">
        <v>1754</v>
      </c>
      <c r="C1042" s="45">
        <v>149</v>
      </c>
      <c r="D1042" s="52">
        <v>54714</v>
      </c>
      <c r="E1042" s="53">
        <v>0.16</v>
      </c>
      <c r="F1042" s="52">
        <v>63468</v>
      </c>
    </row>
    <row r="1043" spans="1:6" x14ac:dyDescent="0.25">
      <c r="A1043" s="48" t="s">
        <v>593</v>
      </c>
      <c r="B1043" s="51" t="s">
        <v>1755</v>
      </c>
      <c r="C1043" s="45">
        <v>149</v>
      </c>
      <c r="D1043" s="52">
        <v>40749</v>
      </c>
      <c r="E1043" s="53">
        <v>0.16</v>
      </c>
      <c r="F1043" s="52">
        <v>47269</v>
      </c>
    </row>
    <row r="1044" spans="1:6" x14ac:dyDescent="0.25">
      <c r="A1044" s="48" t="s">
        <v>594</v>
      </c>
      <c r="B1044" s="51" t="s">
        <v>1755</v>
      </c>
      <c r="C1044" s="45">
        <v>149</v>
      </c>
      <c r="D1044" s="52">
        <v>41033</v>
      </c>
      <c r="E1044" s="53">
        <v>0.16</v>
      </c>
      <c r="F1044" s="52">
        <v>47598</v>
      </c>
    </row>
    <row r="1045" spans="1:6" x14ac:dyDescent="0.25">
      <c r="A1045" s="48" t="s">
        <v>595</v>
      </c>
      <c r="B1045" s="51" t="s">
        <v>1755</v>
      </c>
      <c r="C1045" s="45">
        <v>149</v>
      </c>
      <c r="D1045" s="52">
        <v>49122</v>
      </c>
      <c r="E1045" s="53">
        <v>0.16</v>
      </c>
      <c r="F1045" s="52">
        <v>56982</v>
      </c>
    </row>
    <row r="1046" spans="1:6" x14ac:dyDescent="0.25">
      <c r="A1046" s="48" t="s">
        <v>596</v>
      </c>
      <c r="B1046" s="51" t="s">
        <v>1755</v>
      </c>
      <c r="C1046" s="45">
        <v>149</v>
      </c>
      <c r="D1046" s="52">
        <v>51269</v>
      </c>
      <c r="E1046" s="53">
        <v>0.16</v>
      </c>
      <c r="F1046" s="52">
        <v>59472</v>
      </c>
    </row>
    <row r="1047" spans="1:6" x14ac:dyDescent="0.25">
      <c r="A1047" s="48" t="s">
        <v>597</v>
      </c>
      <c r="B1047" s="51" t="s">
        <v>1755</v>
      </c>
      <c r="C1047" s="45">
        <v>149</v>
      </c>
      <c r="D1047" s="52">
        <v>55671</v>
      </c>
      <c r="E1047" s="53">
        <v>0.16</v>
      </c>
      <c r="F1047" s="52">
        <v>64578</v>
      </c>
    </row>
    <row r="1048" spans="1:6" x14ac:dyDescent="0.25">
      <c r="A1048" s="48" t="s">
        <v>598</v>
      </c>
      <c r="B1048" s="51" t="s">
        <v>1755</v>
      </c>
      <c r="C1048" s="45">
        <v>149</v>
      </c>
      <c r="D1048" s="52">
        <v>57286</v>
      </c>
      <c r="E1048" s="53">
        <v>0.16</v>
      </c>
      <c r="F1048" s="52">
        <v>66452</v>
      </c>
    </row>
    <row r="1049" spans="1:6" x14ac:dyDescent="0.25">
      <c r="A1049" s="48" t="s">
        <v>599</v>
      </c>
      <c r="B1049" s="51" t="s">
        <v>1755</v>
      </c>
      <c r="C1049" s="45">
        <v>149</v>
      </c>
      <c r="D1049" s="52">
        <v>57296</v>
      </c>
      <c r="E1049" s="53">
        <v>0.16</v>
      </c>
      <c r="F1049" s="52">
        <v>66463</v>
      </c>
    </row>
    <row r="1050" spans="1:6" x14ac:dyDescent="0.25">
      <c r="A1050" s="48" t="s">
        <v>600</v>
      </c>
      <c r="B1050" s="51" t="s">
        <v>1755</v>
      </c>
      <c r="C1050" s="45">
        <v>149</v>
      </c>
      <c r="D1050" s="52">
        <v>61039</v>
      </c>
      <c r="E1050" s="53">
        <v>0.16</v>
      </c>
      <c r="F1050" s="52">
        <v>70805</v>
      </c>
    </row>
    <row r="1051" spans="1:6" x14ac:dyDescent="0.25">
      <c r="A1051" s="48" t="s">
        <v>601</v>
      </c>
      <c r="B1051" s="51" t="s">
        <v>1755</v>
      </c>
      <c r="C1051" s="45">
        <v>149</v>
      </c>
      <c r="D1051" s="52">
        <v>43116</v>
      </c>
      <c r="E1051" s="53">
        <v>0.16</v>
      </c>
      <c r="F1051" s="52">
        <v>50015</v>
      </c>
    </row>
    <row r="1052" spans="1:6" x14ac:dyDescent="0.25">
      <c r="A1052" s="48" t="s">
        <v>602</v>
      </c>
      <c r="B1052" s="51" t="s">
        <v>1755</v>
      </c>
      <c r="C1052" s="45">
        <v>149</v>
      </c>
      <c r="D1052" s="52">
        <v>43667</v>
      </c>
      <c r="E1052" s="53">
        <v>0.16</v>
      </c>
      <c r="F1052" s="52">
        <v>50654</v>
      </c>
    </row>
    <row r="1053" spans="1:6" x14ac:dyDescent="0.25">
      <c r="A1053" s="48" t="s">
        <v>603</v>
      </c>
      <c r="B1053" s="51" t="s">
        <v>1755</v>
      </c>
      <c r="C1053" s="45">
        <v>149</v>
      </c>
      <c r="D1053" s="52">
        <v>53354</v>
      </c>
      <c r="E1053" s="53">
        <v>0.16</v>
      </c>
      <c r="F1053" s="52">
        <v>61891</v>
      </c>
    </row>
    <row r="1054" spans="1:6" x14ac:dyDescent="0.25">
      <c r="A1054" s="48" t="s">
        <v>604</v>
      </c>
      <c r="B1054" s="51" t="s">
        <v>1755</v>
      </c>
      <c r="C1054" s="45">
        <v>149</v>
      </c>
      <c r="D1054" s="52">
        <v>55235</v>
      </c>
      <c r="E1054" s="53">
        <v>0.16</v>
      </c>
      <c r="F1054" s="52">
        <v>64073</v>
      </c>
    </row>
    <row r="1055" spans="1:6" x14ac:dyDescent="0.25">
      <c r="A1055" s="48" t="s">
        <v>605</v>
      </c>
      <c r="B1055" s="51" t="s">
        <v>1755</v>
      </c>
      <c r="C1055" s="45">
        <v>149</v>
      </c>
      <c r="D1055" s="52">
        <v>61741</v>
      </c>
      <c r="E1055" s="53">
        <v>0.16</v>
      </c>
      <c r="F1055" s="52">
        <v>71620</v>
      </c>
    </row>
    <row r="1056" spans="1:6" x14ac:dyDescent="0.25">
      <c r="A1056" s="48" t="s">
        <v>606</v>
      </c>
      <c r="B1056" s="51" t="s">
        <v>1755</v>
      </c>
      <c r="C1056" s="45">
        <v>149</v>
      </c>
      <c r="D1056" s="52">
        <v>63356</v>
      </c>
      <c r="E1056" s="53">
        <v>0.16</v>
      </c>
      <c r="F1056" s="52">
        <v>73493</v>
      </c>
    </row>
    <row r="1057" spans="1:6" x14ac:dyDescent="0.25">
      <c r="A1057" s="48" t="s">
        <v>607</v>
      </c>
      <c r="B1057" s="51" t="s">
        <v>1755</v>
      </c>
      <c r="C1057" s="45">
        <v>149</v>
      </c>
      <c r="D1057" s="52">
        <v>65258</v>
      </c>
      <c r="E1057" s="53">
        <v>0.16</v>
      </c>
      <c r="F1057" s="52">
        <v>75699</v>
      </c>
    </row>
    <row r="1058" spans="1:6" x14ac:dyDescent="0.25">
      <c r="A1058" s="48" t="s">
        <v>608</v>
      </c>
      <c r="B1058" s="51" t="s">
        <v>1755</v>
      </c>
      <c r="C1058" s="45">
        <v>149</v>
      </c>
      <c r="D1058" s="52">
        <v>68734</v>
      </c>
      <c r="E1058" s="53">
        <v>0.16</v>
      </c>
      <c r="F1058" s="52">
        <v>79731</v>
      </c>
    </row>
    <row r="1059" spans="1:6" x14ac:dyDescent="0.25">
      <c r="A1059" s="48" t="s">
        <v>609</v>
      </c>
      <c r="B1059" s="51" t="s">
        <v>1756</v>
      </c>
      <c r="C1059" s="45">
        <v>149</v>
      </c>
      <c r="D1059" s="52">
        <v>44127</v>
      </c>
      <c r="E1059" s="53">
        <v>0.16</v>
      </c>
      <c r="F1059" s="52">
        <v>51187</v>
      </c>
    </row>
    <row r="1060" spans="1:6" x14ac:dyDescent="0.25">
      <c r="A1060" s="48" t="s">
        <v>610</v>
      </c>
      <c r="B1060" s="51" t="s">
        <v>1756</v>
      </c>
      <c r="C1060" s="45">
        <v>149</v>
      </c>
      <c r="D1060" s="52">
        <v>44145</v>
      </c>
      <c r="E1060" s="53">
        <v>0.16</v>
      </c>
      <c r="F1060" s="52">
        <v>51208</v>
      </c>
    </row>
    <row r="1061" spans="1:6" x14ac:dyDescent="0.25">
      <c r="A1061" s="48" t="s">
        <v>611</v>
      </c>
      <c r="B1061" s="51" t="s">
        <v>1756</v>
      </c>
      <c r="C1061" s="45">
        <v>149</v>
      </c>
      <c r="D1061" s="52">
        <v>51101</v>
      </c>
      <c r="E1061" s="53">
        <v>0.16</v>
      </c>
      <c r="F1061" s="52">
        <v>59277</v>
      </c>
    </row>
    <row r="1062" spans="1:6" x14ac:dyDescent="0.25">
      <c r="A1062" s="48" t="s">
        <v>612</v>
      </c>
      <c r="B1062" s="51" t="s">
        <v>1756</v>
      </c>
      <c r="C1062" s="45">
        <v>149</v>
      </c>
      <c r="D1062" s="52">
        <v>52716</v>
      </c>
      <c r="E1062" s="53">
        <v>0.16</v>
      </c>
      <c r="F1062" s="52">
        <v>61151</v>
      </c>
    </row>
    <row r="1063" spans="1:6" x14ac:dyDescent="0.25">
      <c r="A1063" s="48" t="s">
        <v>613</v>
      </c>
      <c r="B1063" s="51" t="s">
        <v>1756</v>
      </c>
      <c r="C1063" s="45">
        <v>149</v>
      </c>
      <c r="D1063" s="52">
        <v>57118</v>
      </c>
      <c r="E1063" s="53">
        <v>0.16</v>
      </c>
      <c r="F1063" s="52">
        <v>66257</v>
      </c>
    </row>
    <row r="1064" spans="1:6" x14ac:dyDescent="0.25">
      <c r="A1064" s="48" t="s">
        <v>614</v>
      </c>
      <c r="B1064" s="51" t="s">
        <v>1756</v>
      </c>
      <c r="C1064" s="45">
        <v>149</v>
      </c>
      <c r="D1064" s="52">
        <v>58467</v>
      </c>
      <c r="E1064" s="53">
        <v>0.16</v>
      </c>
      <c r="F1064" s="52">
        <v>67822</v>
      </c>
    </row>
    <row r="1065" spans="1:6" x14ac:dyDescent="0.25">
      <c r="A1065" s="48" t="s">
        <v>615</v>
      </c>
      <c r="B1065" s="51" t="s">
        <v>1756</v>
      </c>
      <c r="C1065" s="45">
        <v>149</v>
      </c>
      <c r="D1065" s="52">
        <v>58076</v>
      </c>
      <c r="E1065" s="53">
        <v>0.16</v>
      </c>
      <c r="F1065" s="52">
        <v>67368</v>
      </c>
    </row>
    <row r="1066" spans="1:6" x14ac:dyDescent="0.25">
      <c r="A1066" s="48" t="s">
        <v>616</v>
      </c>
      <c r="B1066" s="51" t="s">
        <v>1756</v>
      </c>
      <c r="C1066" s="45">
        <v>149</v>
      </c>
      <c r="D1066" s="52">
        <v>59424</v>
      </c>
      <c r="E1066" s="53">
        <v>0.16</v>
      </c>
      <c r="F1066" s="52">
        <v>68932</v>
      </c>
    </row>
    <row r="1067" spans="1:6" x14ac:dyDescent="0.25">
      <c r="A1067" s="48" t="s">
        <v>617</v>
      </c>
      <c r="B1067" s="51" t="s">
        <v>1757</v>
      </c>
      <c r="C1067" s="45">
        <v>149</v>
      </c>
      <c r="D1067" s="52">
        <v>2993</v>
      </c>
      <c r="E1067" s="53">
        <v>0.16</v>
      </c>
      <c r="F1067" s="52">
        <v>3472</v>
      </c>
    </row>
    <row r="1068" spans="1:6" x14ac:dyDescent="0.25">
      <c r="A1068" s="48" t="s">
        <v>618</v>
      </c>
      <c r="B1068" s="51" t="s">
        <v>1756</v>
      </c>
      <c r="C1068" s="45">
        <v>149</v>
      </c>
      <c r="D1068" s="52">
        <v>47558</v>
      </c>
      <c r="E1068" s="53">
        <v>0.16</v>
      </c>
      <c r="F1068" s="52">
        <v>55167</v>
      </c>
    </row>
    <row r="1069" spans="1:6" x14ac:dyDescent="0.25">
      <c r="A1069" s="48" t="s">
        <v>619</v>
      </c>
      <c r="B1069" s="51" t="s">
        <v>1756</v>
      </c>
      <c r="C1069" s="45">
        <v>149</v>
      </c>
      <c r="D1069" s="52">
        <v>48375</v>
      </c>
      <c r="E1069" s="53">
        <v>0.16</v>
      </c>
      <c r="F1069" s="52">
        <v>56115</v>
      </c>
    </row>
    <row r="1070" spans="1:6" x14ac:dyDescent="0.25">
      <c r="A1070" s="48" t="s">
        <v>620</v>
      </c>
      <c r="B1070" s="51" t="s">
        <v>1756</v>
      </c>
      <c r="C1070" s="45">
        <v>149</v>
      </c>
      <c r="D1070" s="52">
        <v>55070</v>
      </c>
      <c r="E1070" s="53">
        <v>0.16</v>
      </c>
      <c r="F1070" s="52">
        <v>63881</v>
      </c>
    </row>
    <row r="1071" spans="1:6" x14ac:dyDescent="0.25">
      <c r="A1071" s="48" t="s">
        <v>621</v>
      </c>
      <c r="B1071" s="51" t="s">
        <v>1756</v>
      </c>
      <c r="C1071" s="45">
        <v>149</v>
      </c>
      <c r="D1071" s="52">
        <v>59345</v>
      </c>
      <c r="E1071" s="53">
        <v>0.16</v>
      </c>
      <c r="F1071" s="52">
        <v>68840</v>
      </c>
    </row>
    <row r="1072" spans="1:6" x14ac:dyDescent="0.25">
      <c r="A1072" s="48" t="s">
        <v>622</v>
      </c>
      <c r="B1072" s="51" t="s">
        <v>1756</v>
      </c>
      <c r="C1072" s="45">
        <v>149</v>
      </c>
      <c r="D1072" s="52">
        <v>64518</v>
      </c>
      <c r="E1072" s="53">
        <v>0.16</v>
      </c>
      <c r="F1072" s="52">
        <v>74841</v>
      </c>
    </row>
    <row r="1073" spans="1:6" x14ac:dyDescent="0.25">
      <c r="A1073" s="48" t="s">
        <v>623</v>
      </c>
      <c r="B1073" s="51" t="s">
        <v>1756</v>
      </c>
      <c r="C1073" s="45">
        <v>149</v>
      </c>
      <c r="D1073" s="52">
        <v>66931</v>
      </c>
      <c r="E1073" s="53">
        <v>0.16</v>
      </c>
      <c r="F1073" s="52">
        <v>77640</v>
      </c>
    </row>
    <row r="1074" spans="1:6" x14ac:dyDescent="0.25">
      <c r="A1074" s="48" t="s">
        <v>624</v>
      </c>
      <c r="B1074" s="51" t="s">
        <v>1756</v>
      </c>
      <c r="C1074" s="45">
        <v>149</v>
      </c>
      <c r="D1074" s="52">
        <v>66572</v>
      </c>
      <c r="E1074" s="53">
        <v>0.16</v>
      </c>
      <c r="F1074" s="52">
        <v>77224</v>
      </c>
    </row>
    <row r="1075" spans="1:6" x14ac:dyDescent="0.25">
      <c r="A1075" s="48" t="s">
        <v>625</v>
      </c>
      <c r="B1075" s="51" t="s">
        <v>1756</v>
      </c>
      <c r="C1075" s="45">
        <v>149</v>
      </c>
      <c r="D1075" s="52">
        <v>69250</v>
      </c>
      <c r="E1075" s="53">
        <v>0.16</v>
      </c>
      <c r="F1075" s="52">
        <v>80330</v>
      </c>
    </row>
    <row r="1076" spans="1:6" x14ac:dyDescent="0.25">
      <c r="A1076" s="48" t="s">
        <v>617</v>
      </c>
      <c r="B1076" s="51" t="s">
        <v>1757</v>
      </c>
      <c r="C1076" s="45">
        <v>149</v>
      </c>
      <c r="D1076" s="52">
        <v>2993</v>
      </c>
      <c r="E1076" s="53">
        <v>0.16</v>
      </c>
      <c r="F1076" s="52">
        <v>3472</v>
      </c>
    </row>
    <row r="1077" spans="1:6" ht="30" x14ac:dyDescent="0.25">
      <c r="A1077" s="48" t="s">
        <v>626</v>
      </c>
      <c r="B1077" s="51" t="s">
        <v>1758</v>
      </c>
      <c r="C1077" s="45">
        <v>149</v>
      </c>
      <c r="D1077" s="52">
        <v>37964</v>
      </c>
      <c r="E1077" s="53">
        <v>0.16</v>
      </c>
      <c r="F1077" s="52">
        <v>44038</v>
      </c>
    </row>
    <row r="1078" spans="1:6" ht="30" x14ac:dyDescent="0.25">
      <c r="A1078" s="48" t="s">
        <v>627</v>
      </c>
      <c r="B1078" s="51" t="s">
        <v>1758</v>
      </c>
      <c r="C1078" s="45">
        <v>149</v>
      </c>
      <c r="D1078" s="52">
        <v>38248</v>
      </c>
      <c r="E1078" s="53">
        <v>0.16</v>
      </c>
      <c r="F1078" s="52">
        <v>44368</v>
      </c>
    </row>
    <row r="1079" spans="1:6" ht="30" x14ac:dyDescent="0.25">
      <c r="A1079" s="48" t="s">
        <v>628</v>
      </c>
      <c r="B1079" s="51" t="s">
        <v>1758</v>
      </c>
      <c r="C1079" s="45">
        <v>149</v>
      </c>
      <c r="D1079" s="52">
        <v>38836</v>
      </c>
      <c r="E1079" s="53">
        <v>0.16</v>
      </c>
      <c r="F1079" s="52">
        <v>45050</v>
      </c>
    </row>
    <row r="1080" spans="1:6" ht="30" x14ac:dyDescent="0.25">
      <c r="A1080" s="48" t="s">
        <v>629</v>
      </c>
      <c r="B1080" s="51" t="s">
        <v>1758</v>
      </c>
      <c r="C1080" s="45">
        <v>149</v>
      </c>
      <c r="D1080" s="52">
        <v>44262</v>
      </c>
      <c r="E1080" s="53">
        <v>0.16</v>
      </c>
      <c r="F1080" s="52">
        <v>51344</v>
      </c>
    </row>
    <row r="1081" spans="1:6" ht="30" x14ac:dyDescent="0.25">
      <c r="A1081" s="48" t="s">
        <v>630</v>
      </c>
      <c r="B1081" s="51" t="s">
        <v>1758</v>
      </c>
      <c r="C1081" s="45">
        <v>149</v>
      </c>
      <c r="D1081" s="52">
        <v>44547</v>
      </c>
      <c r="E1081" s="53">
        <v>0.16</v>
      </c>
      <c r="F1081" s="52">
        <v>51675</v>
      </c>
    </row>
    <row r="1082" spans="1:6" ht="30" x14ac:dyDescent="0.25">
      <c r="A1082" s="48" t="s">
        <v>631</v>
      </c>
      <c r="B1082" s="51" t="s">
        <v>1759</v>
      </c>
      <c r="C1082" s="45">
        <v>149</v>
      </c>
      <c r="D1082" s="52">
        <v>48162</v>
      </c>
      <c r="E1082" s="53">
        <v>0.16</v>
      </c>
      <c r="F1082" s="52">
        <v>55868</v>
      </c>
    </row>
    <row r="1083" spans="1:6" ht="30" x14ac:dyDescent="0.25">
      <c r="A1083" s="48" t="s">
        <v>632</v>
      </c>
      <c r="B1083" s="51" t="s">
        <v>1759</v>
      </c>
      <c r="C1083" s="45">
        <v>149</v>
      </c>
      <c r="D1083" s="52">
        <v>51373</v>
      </c>
      <c r="E1083" s="53">
        <v>0.16</v>
      </c>
      <c r="F1083" s="52">
        <v>59593</v>
      </c>
    </row>
    <row r="1084" spans="1:6" ht="30" x14ac:dyDescent="0.25">
      <c r="A1084" s="48" t="s">
        <v>633</v>
      </c>
      <c r="B1084" s="51" t="s">
        <v>1759</v>
      </c>
      <c r="C1084" s="45">
        <v>149</v>
      </c>
      <c r="D1084" s="52">
        <v>54025</v>
      </c>
      <c r="E1084" s="53">
        <v>0.16</v>
      </c>
      <c r="F1084" s="52">
        <v>62669</v>
      </c>
    </row>
    <row r="1085" spans="1:6" ht="30" x14ac:dyDescent="0.25">
      <c r="A1085" s="48" t="s">
        <v>634</v>
      </c>
      <c r="B1085" s="51" t="s">
        <v>1759</v>
      </c>
      <c r="C1085" s="45">
        <v>149</v>
      </c>
      <c r="D1085" s="52">
        <v>54841</v>
      </c>
      <c r="E1085" s="53">
        <v>0.16</v>
      </c>
      <c r="F1085" s="52">
        <v>63616</v>
      </c>
    </row>
    <row r="1086" spans="1:6" ht="30" x14ac:dyDescent="0.25">
      <c r="A1086" s="48" t="s">
        <v>635</v>
      </c>
      <c r="B1086" s="51" t="s">
        <v>1759</v>
      </c>
      <c r="C1086" s="45">
        <v>149</v>
      </c>
      <c r="D1086" s="52">
        <v>56977</v>
      </c>
      <c r="E1086" s="53">
        <v>0.16</v>
      </c>
      <c r="F1086" s="52">
        <v>66093</v>
      </c>
    </row>
    <row r="1087" spans="1:6" ht="30" x14ac:dyDescent="0.25">
      <c r="A1087" s="48" t="s">
        <v>636</v>
      </c>
      <c r="B1087" s="51" t="s">
        <v>1759</v>
      </c>
      <c r="C1087" s="45">
        <v>149</v>
      </c>
      <c r="D1087" s="52">
        <v>60720</v>
      </c>
      <c r="E1087" s="53">
        <v>0.16</v>
      </c>
      <c r="F1087" s="52">
        <v>70435</v>
      </c>
    </row>
    <row r="1088" spans="1:6" ht="30" x14ac:dyDescent="0.25">
      <c r="A1088" s="48" t="s">
        <v>637</v>
      </c>
      <c r="B1088" s="51" t="s">
        <v>1758</v>
      </c>
      <c r="C1088" s="45">
        <v>149</v>
      </c>
      <c r="D1088" s="52">
        <v>40757</v>
      </c>
      <c r="E1088" s="53">
        <v>0.16</v>
      </c>
      <c r="F1088" s="52">
        <v>47278</v>
      </c>
    </row>
    <row r="1089" spans="1:6" ht="30" x14ac:dyDescent="0.25">
      <c r="A1089" s="48" t="s">
        <v>638</v>
      </c>
      <c r="B1089" s="51" t="s">
        <v>1758</v>
      </c>
      <c r="C1089" s="45">
        <v>149</v>
      </c>
      <c r="D1089" s="52">
        <v>41041</v>
      </c>
      <c r="E1089" s="53">
        <v>0.16</v>
      </c>
      <c r="F1089" s="52">
        <v>47608</v>
      </c>
    </row>
    <row r="1090" spans="1:6" ht="30" x14ac:dyDescent="0.25">
      <c r="A1090" s="48" t="s">
        <v>639</v>
      </c>
      <c r="B1090" s="51" t="s">
        <v>1758</v>
      </c>
      <c r="C1090" s="45">
        <v>149</v>
      </c>
      <c r="D1090" s="52">
        <v>41629</v>
      </c>
      <c r="E1090" s="53">
        <v>0.16</v>
      </c>
      <c r="F1090" s="52">
        <v>48290</v>
      </c>
    </row>
    <row r="1091" spans="1:6" ht="30" x14ac:dyDescent="0.25">
      <c r="A1091" s="48" t="s">
        <v>640</v>
      </c>
      <c r="B1091" s="51" t="s">
        <v>1758</v>
      </c>
      <c r="C1091" s="45">
        <v>149</v>
      </c>
      <c r="D1091" s="52">
        <v>48407</v>
      </c>
      <c r="E1091" s="53">
        <v>0.16</v>
      </c>
      <c r="F1091" s="52">
        <v>56152</v>
      </c>
    </row>
    <row r="1092" spans="1:6" ht="30" x14ac:dyDescent="0.25">
      <c r="A1092" s="48" t="s">
        <v>641</v>
      </c>
      <c r="B1092" s="51" t="s">
        <v>1758</v>
      </c>
      <c r="C1092" s="45">
        <v>149</v>
      </c>
      <c r="D1092" s="52">
        <v>48691</v>
      </c>
      <c r="E1092" s="53">
        <v>0.16</v>
      </c>
      <c r="F1092" s="52">
        <v>56482</v>
      </c>
    </row>
    <row r="1093" spans="1:6" ht="30" x14ac:dyDescent="0.25">
      <c r="A1093" s="48" t="s">
        <v>642</v>
      </c>
      <c r="B1093" s="51" t="s">
        <v>1759</v>
      </c>
      <c r="C1093" s="45">
        <v>149</v>
      </c>
      <c r="D1093" s="52">
        <v>52250</v>
      </c>
      <c r="E1093" s="53">
        <v>0.16</v>
      </c>
      <c r="F1093" s="52">
        <v>60610</v>
      </c>
    </row>
    <row r="1094" spans="1:6" ht="30" x14ac:dyDescent="0.25">
      <c r="A1094" s="48" t="s">
        <v>643</v>
      </c>
      <c r="B1094" s="51" t="s">
        <v>1759</v>
      </c>
      <c r="C1094" s="45">
        <v>149</v>
      </c>
      <c r="D1094" s="52">
        <v>55461</v>
      </c>
      <c r="E1094" s="53">
        <v>0.16</v>
      </c>
      <c r="F1094" s="52">
        <v>64335</v>
      </c>
    </row>
    <row r="1095" spans="1:6" ht="30" x14ac:dyDescent="0.25">
      <c r="A1095" s="48" t="s">
        <v>644</v>
      </c>
      <c r="B1095" s="51" t="s">
        <v>1759</v>
      </c>
      <c r="C1095" s="45">
        <v>149</v>
      </c>
      <c r="D1095" s="52">
        <v>60087</v>
      </c>
      <c r="E1095" s="53">
        <v>0.16</v>
      </c>
      <c r="F1095" s="52">
        <v>69701</v>
      </c>
    </row>
    <row r="1096" spans="1:6" ht="30" x14ac:dyDescent="0.25">
      <c r="A1096" s="48" t="s">
        <v>645</v>
      </c>
      <c r="B1096" s="51" t="s">
        <v>1759</v>
      </c>
      <c r="C1096" s="45">
        <v>149</v>
      </c>
      <c r="D1096" s="52">
        <v>60903</v>
      </c>
      <c r="E1096" s="53">
        <v>0.16</v>
      </c>
      <c r="F1096" s="52">
        <v>70647</v>
      </c>
    </row>
    <row r="1097" spans="1:6" ht="30" x14ac:dyDescent="0.25">
      <c r="A1097" s="48" t="s">
        <v>646</v>
      </c>
      <c r="B1097" s="51" t="s">
        <v>1759</v>
      </c>
      <c r="C1097" s="45">
        <v>149</v>
      </c>
      <c r="D1097" s="52">
        <v>62505</v>
      </c>
      <c r="E1097" s="53">
        <v>0.16</v>
      </c>
      <c r="F1097" s="52">
        <v>72506</v>
      </c>
    </row>
    <row r="1098" spans="1:6" ht="30" x14ac:dyDescent="0.25">
      <c r="A1098" s="48" t="s">
        <v>647</v>
      </c>
      <c r="B1098" s="51" t="s">
        <v>1759</v>
      </c>
      <c r="C1098" s="45">
        <v>149</v>
      </c>
      <c r="D1098" s="52">
        <v>66247</v>
      </c>
      <c r="E1098" s="53">
        <v>0.16</v>
      </c>
      <c r="F1098" s="52">
        <v>76847</v>
      </c>
    </row>
    <row r="1099" spans="1:6" x14ac:dyDescent="0.25">
      <c r="A1099" s="48" t="s">
        <v>648</v>
      </c>
      <c r="B1099" s="51" t="s">
        <v>1760</v>
      </c>
      <c r="C1099" s="45">
        <v>149</v>
      </c>
      <c r="D1099" s="52">
        <v>47872</v>
      </c>
      <c r="E1099" s="53">
        <v>0.16</v>
      </c>
      <c r="F1099" s="52">
        <v>55532</v>
      </c>
    </row>
    <row r="1100" spans="1:6" x14ac:dyDescent="0.25">
      <c r="A1100" s="48" t="s">
        <v>649</v>
      </c>
      <c r="B1100" s="51" t="s">
        <v>1760</v>
      </c>
      <c r="C1100" s="45">
        <v>149</v>
      </c>
      <c r="D1100" s="52">
        <v>48157</v>
      </c>
      <c r="E1100" s="53">
        <v>0.16</v>
      </c>
      <c r="F1100" s="52">
        <v>55862</v>
      </c>
    </row>
    <row r="1101" spans="1:6" x14ac:dyDescent="0.25">
      <c r="A1101" s="48" t="s">
        <v>650</v>
      </c>
      <c r="B1101" s="51" t="s">
        <v>1760</v>
      </c>
      <c r="C1101" s="45">
        <v>149</v>
      </c>
      <c r="D1101" s="52">
        <v>58355</v>
      </c>
      <c r="E1101" s="53">
        <v>0.16</v>
      </c>
      <c r="F1101" s="52">
        <v>67692</v>
      </c>
    </row>
    <row r="1102" spans="1:6" x14ac:dyDescent="0.25">
      <c r="A1102" s="48" t="s">
        <v>651</v>
      </c>
      <c r="B1102" s="51" t="s">
        <v>1760</v>
      </c>
      <c r="C1102" s="45">
        <v>149</v>
      </c>
      <c r="D1102" s="52">
        <v>60502</v>
      </c>
      <c r="E1102" s="53">
        <v>0.16</v>
      </c>
      <c r="F1102" s="52">
        <v>70182</v>
      </c>
    </row>
    <row r="1103" spans="1:6" x14ac:dyDescent="0.25">
      <c r="A1103" s="48" t="s">
        <v>652</v>
      </c>
      <c r="B1103" s="51" t="s">
        <v>1760</v>
      </c>
      <c r="C1103" s="45">
        <v>149</v>
      </c>
      <c r="D1103" s="52">
        <v>65896</v>
      </c>
      <c r="E1103" s="53">
        <v>0.16</v>
      </c>
      <c r="F1103" s="52">
        <v>76439</v>
      </c>
    </row>
    <row r="1104" spans="1:6" x14ac:dyDescent="0.25">
      <c r="A1104" s="48" t="s">
        <v>653</v>
      </c>
      <c r="B1104" s="51" t="s">
        <v>1760</v>
      </c>
      <c r="C1104" s="45">
        <v>149</v>
      </c>
      <c r="D1104" s="52">
        <v>67511</v>
      </c>
      <c r="E1104" s="53">
        <v>0.16</v>
      </c>
      <c r="F1104" s="52">
        <v>78313</v>
      </c>
    </row>
    <row r="1105" spans="1:6" x14ac:dyDescent="0.25">
      <c r="A1105" s="48" t="s">
        <v>654</v>
      </c>
      <c r="B1105" s="51" t="s">
        <v>1760</v>
      </c>
      <c r="C1105" s="45">
        <v>149</v>
      </c>
      <c r="D1105" s="52">
        <v>68341</v>
      </c>
      <c r="E1105" s="53">
        <v>0.16</v>
      </c>
      <c r="F1105" s="52">
        <v>79276</v>
      </c>
    </row>
    <row r="1106" spans="1:6" x14ac:dyDescent="0.25">
      <c r="A1106" s="48" t="s">
        <v>655</v>
      </c>
      <c r="B1106" s="51" t="s">
        <v>1760</v>
      </c>
      <c r="C1106" s="45">
        <v>149</v>
      </c>
      <c r="D1106" s="52">
        <v>72083</v>
      </c>
      <c r="E1106" s="53">
        <v>0.16</v>
      </c>
      <c r="F1106" s="52">
        <v>83616</v>
      </c>
    </row>
    <row r="1107" spans="1:6" x14ac:dyDescent="0.25">
      <c r="A1107" s="48" t="s">
        <v>656</v>
      </c>
      <c r="B1107" s="51" t="s">
        <v>1760</v>
      </c>
      <c r="C1107" s="45">
        <v>149</v>
      </c>
      <c r="D1107" s="52">
        <v>50692</v>
      </c>
      <c r="E1107" s="53">
        <v>0.16</v>
      </c>
      <c r="F1107" s="52">
        <v>58803</v>
      </c>
    </row>
    <row r="1108" spans="1:6" x14ac:dyDescent="0.25">
      <c r="A1108" s="48" t="s">
        <v>657</v>
      </c>
      <c r="B1108" s="51" t="s">
        <v>1760</v>
      </c>
      <c r="C1108" s="45">
        <v>149</v>
      </c>
      <c r="D1108" s="52">
        <v>50976</v>
      </c>
      <c r="E1108" s="53">
        <v>0.16</v>
      </c>
      <c r="F1108" s="52">
        <v>59132</v>
      </c>
    </row>
    <row r="1109" spans="1:6" x14ac:dyDescent="0.25">
      <c r="A1109" s="48" t="s">
        <v>658</v>
      </c>
      <c r="B1109" s="51" t="s">
        <v>1760</v>
      </c>
      <c r="C1109" s="45">
        <v>149</v>
      </c>
      <c r="D1109" s="52">
        <v>62499</v>
      </c>
      <c r="E1109" s="53">
        <v>0.16</v>
      </c>
      <c r="F1109" s="52">
        <v>72499</v>
      </c>
    </row>
    <row r="1110" spans="1:6" x14ac:dyDescent="0.25">
      <c r="A1110" s="48" t="s">
        <v>659</v>
      </c>
      <c r="B1110" s="51" t="s">
        <v>1760</v>
      </c>
      <c r="C1110" s="45">
        <v>149</v>
      </c>
      <c r="D1110" s="52">
        <v>64646</v>
      </c>
      <c r="E1110" s="53">
        <v>0.16</v>
      </c>
      <c r="F1110" s="52">
        <v>74989</v>
      </c>
    </row>
    <row r="1111" spans="1:6" x14ac:dyDescent="0.25">
      <c r="A1111" s="48" t="s">
        <v>660</v>
      </c>
      <c r="B1111" s="51" t="s">
        <v>1760</v>
      </c>
      <c r="C1111" s="45">
        <v>149</v>
      </c>
      <c r="D1111" s="52">
        <v>72634</v>
      </c>
      <c r="E1111" s="53">
        <v>0.16</v>
      </c>
      <c r="F1111" s="52">
        <v>84255</v>
      </c>
    </row>
    <row r="1112" spans="1:6" x14ac:dyDescent="0.25">
      <c r="A1112" s="48" t="s">
        <v>661</v>
      </c>
      <c r="B1112" s="51" t="s">
        <v>1760</v>
      </c>
      <c r="C1112" s="45">
        <v>149</v>
      </c>
      <c r="D1112" s="52">
        <v>74249</v>
      </c>
      <c r="E1112" s="53">
        <v>0.16</v>
      </c>
      <c r="F1112" s="52">
        <v>86129</v>
      </c>
    </row>
    <row r="1113" spans="1:6" x14ac:dyDescent="0.25">
      <c r="A1113" s="48" t="s">
        <v>662</v>
      </c>
      <c r="B1113" s="51" t="s">
        <v>1760</v>
      </c>
      <c r="C1113" s="45">
        <v>149</v>
      </c>
      <c r="D1113" s="52">
        <v>77672</v>
      </c>
      <c r="E1113" s="53">
        <v>0.16</v>
      </c>
      <c r="F1113" s="52">
        <v>90100</v>
      </c>
    </row>
    <row r="1114" spans="1:6" x14ac:dyDescent="0.25">
      <c r="A1114" s="48" t="s">
        <v>663</v>
      </c>
      <c r="B1114" s="51" t="s">
        <v>1760</v>
      </c>
      <c r="C1114" s="45">
        <v>149</v>
      </c>
      <c r="D1114" s="52">
        <v>81415</v>
      </c>
      <c r="E1114" s="53">
        <v>0.16</v>
      </c>
      <c r="F1114" s="52">
        <v>94441</v>
      </c>
    </row>
    <row r="1115" spans="1:6" x14ac:dyDescent="0.25">
      <c r="A1115" s="48" t="s">
        <v>664</v>
      </c>
      <c r="B1115" s="51" t="s">
        <v>1761</v>
      </c>
      <c r="C1115" s="45">
        <v>149</v>
      </c>
      <c r="D1115" s="52">
        <v>54474</v>
      </c>
      <c r="E1115" s="53">
        <v>0.16</v>
      </c>
      <c r="F1115" s="52">
        <v>63190</v>
      </c>
    </row>
    <row r="1116" spans="1:6" x14ac:dyDescent="0.25">
      <c r="A1116" s="48" t="s">
        <v>665</v>
      </c>
      <c r="B1116" s="51" t="s">
        <v>1761</v>
      </c>
      <c r="C1116" s="45">
        <v>149</v>
      </c>
      <c r="D1116" s="52">
        <v>54493</v>
      </c>
      <c r="E1116" s="53">
        <v>0.16</v>
      </c>
      <c r="F1116" s="52">
        <v>63212</v>
      </c>
    </row>
    <row r="1117" spans="1:6" x14ac:dyDescent="0.25">
      <c r="A1117" s="48" t="s">
        <v>666</v>
      </c>
      <c r="B1117" s="51" t="s">
        <v>1761</v>
      </c>
      <c r="C1117" s="45">
        <v>149</v>
      </c>
      <c r="D1117" s="52">
        <v>63486</v>
      </c>
      <c r="E1117" s="53">
        <v>0.16</v>
      </c>
      <c r="F1117" s="52">
        <v>73644</v>
      </c>
    </row>
    <row r="1118" spans="1:6" x14ac:dyDescent="0.25">
      <c r="A1118" s="48" t="s">
        <v>667</v>
      </c>
      <c r="B1118" s="51" t="s">
        <v>1761</v>
      </c>
      <c r="C1118" s="45">
        <v>149</v>
      </c>
      <c r="D1118" s="52">
        <v>65101</v>
      </c>
      <c r="E1118" s="53">
        <v>0.16</v>
      </c>
      <c r="F1118" s="52">
        <v>75517</v>
      </c>
    </row>
    <row r="1119" spans="1:6" x14ac:dyDescent="0.25">
      <c r="A1119" s="48" t="s">
        <v>668</v>
      </c>
      <c r="B1119" s="51" t="s">
        <v>1761</v>
      </c>
      <c r="C1119" s="45">
        <v>149</v>
      </c>
      <c r="D1119" s="52">
        <v>70495</v>
      </c>
      <c r="E1119" s="53">
        <v>0.16</v>
      </c>
      <c r="F1119" s="52">
        <v>81774</v>
      </c>
    </row>
    <row r="1120" spans="1:6" x14ac:dyDescent="0.25">
      <c r="A1120" s="48" t="s">
        <v>669</v>
      </c>
      <c r="B1120" s="51" t="s">
        <v>1761</v>
      </c>
      <c r="C1120" s="45">
        <v>149</v>
      </c>
      <c r="D1120" s="52">
        <v>71844</v>
      </c>
      <c r="E1120" s="53">
        <v>0.16</v>
      </c>
      <c r="F1120" s="52">
        <v>83339</v>
      </c>
    </row>
    <row r="1121" spans="1:6" x14ac:dyDescent="0.25">
      <c r="A1121" s="48" t="s">
        <v>670</v>
      </c>
      <c r="B1121" s="51" t="s">
        <v>1761</v>
      </c>
      <c r="C1121" s="45">
        <v>149</v>
      </c>
      <c r="D1121" s="52">
        <v>70764</v>
      </c>
      <c r="E1121" s="53">
        <v>0.16</v>
      </c>
      <c r="F1121" s="52">
        <v>82086</v>
      </c>
    </row>
    <row r="1122" spans="1:6" x14ac:dyDescent="0.25">
      <c r="A1122" s="48" t="s">
        <v>671</v>
      </c>
      <c r="B1122" s="51" t="s">
        <v>1761</v>
      </c>
      <c r="C1122" s="45">
        <v>149</v>
      </c>
      <c r="D1122" s="52">
        <v>72113</v>
      </c>
      <c r="E1122" s="53">
        <v>0.16</v>
      </c>
      <c r="F1122" s="52">
        <v>83651</v>
      </c>
    </row>
    <row r="1123" spans="1:6" x14ac:dyDescent="0.25">
      <c r="A1123" s="48" t="s">
        <v>617</v>
      </c>
      <c r="B1123" s="51" t="s">
        <v>1757</v>
      </c>
      <c r="C1123" s="45">
        <v>149</v>
      </c>
      <c r="D1123" s="52">
        <v>2993</v>
      </c>
      <c r="E1123" s="53">
        <v>0.16</v>
      </c>
      <c r="F1123" s="52">
        <v>3472</v>
      </c>
    </row>
    <row r="1124" spans="1:6" x14ac:dyDescent="0.25">
      <c r="A1124" s="48" t="s">
        <v>672</v>
      </c>
      <c r="B1124" s="51" t="s">
        <v>1761</v>
      </c>
      <c r="C1124" s="45">
        <v>149</v>
      </c>
      <c r="D1124" s="52">
        <v>57294</v>
      </c>
      <c r="E1124" s="53">
        <v>0.16</v>
      </c>
      <c r="F1124" s="52">
        <v>66461</v>
      </c>
    </row>
    <row r="1125" spans="1:6" x14ac:dyDescent="0.25">
      <c r="A1125" s="48" t="s">
        <v>673</v>
      </c>
      <c r="B1125" s="51" t="s">
        <v>1761</v>
      </c>
      <c r="C1125" s="45">
        <v>149</v>
      </c>
      <c r="D1125" s="52">
        <v>57312</v>
      </c>
      <c r="E1125" s="53">
        <v>0.16</v>
      </c>
      <c r="F1125" s="52">
        <v>66482</v>
      </c>
    </row>
    <row r="1126" spans="1:6" x14ac:dyDescent="0.25">
      <c r="A1126" s="48" t="s">
        <v>674</v>
      </c>
      <c r="B1126" s="51" t="s">
        <v>1761</v>
      </c>
      <c r="C1126" s="45">
        <v>149</v>
      </c>
      <c r="D1126" s="52">
        <v>67631</v>
      </c>
      <c r="E1126" s="53">
        <v>0.16</v>
      </c>
      <c r="F1126" s="52">
        <v>78452</v>
      </c>
    </row>
    <row r="1127" spans="1:6" x14ac:dyDescent="0.25">
      <c r="A1127" s="48" t="s">
        <v>675</v>
      </c>
      <c r="B1127" s="51" t="s">
        <v>1761</v>
      </c>
      <c r="C1127" s="45">
        <v>149</v>
      </c>
      <c r="D1127" s="52">
        <v>69245</v>
      </c>
      <c r="E1127" s="53">
        <v>0.16</v>
      </c>
      <c r="F1127" s="52">
        <v>80324</v>
      </c>
    </row>
    <row r="1128" spans="1:6" x14ac:dyDescent="0.25">
      <c r="A1128" s="48" t="s">
        <v>676</v>
      </c>
      <c r="B1128" s="51" t="s">
        <v>1761</v>
      </c>
      <c r="C1128" s="45">
        <v>149</v>
      </c>
      <c r="D1128" s="52">
        <v>77233</v>
      </c>
      <c r="E1128" s="53">
        <v>0.16</v>
      </c>
      <c r="F1128" s="52">
        <v>89590</v>
      </c>
    </row>
    <row r="1129" spans="1:6" x14ac:dyDescent="0.25">
      <c r="A1129" s="48" t="s">
        <v>677</v>
      </c>
      <c r="B1129" s="51" t="s">
        <v>1761</v>
      </c>
      <c r="C1129" s="45">
        <v>149</v>
      </c>
      <c r="D1129" s="52">
        <v>78582</v>
      </c>
      <c r="E1129" s="53">
        <v>0.16</v>
      </c>
      <c r="F1129" s="52">
        <v>91155</v>
      </c>
    </row>
    <row r="1130" spans="1:6" x14ac:dyDescent="0.25">
      <c r="A1130" s="48" t="s">
        <v>678</v>
      </c>
      <c r="B1130" s="51" t="s">
        <v>1761</v>
      </c>
      <c r="C1130" s="45">
        <v>149</v>
      </c>
      <c r="D1130" s="52">
        <v>80125</v>
      </c>
      <c r="E1130" s="53">
        <v>0.16</v>
      </c>
      <c r="F1130" s="52">
        <v>92945</v>
      </c>
    </row>
    <row r="1131" spans="1:6" x14ac:dyDescent="0.25">
      <c r="A1131" s="48" t="s">
        <v>679</v>
      </c>
      <c r="B1131" s="51" t="s">
        <v>1761</v>
      </c>
      <c r="C1131" s="45">
        <v>149</v>
      </c>
      <c r="D1131" s="52">
        <v>81473</v>
      </c>
      <c r="E1131" s="53">
        <v>0.16</v>
      </c>
      <c r="F1131" s="52">
        <v>94509</v>
      </c>
    </row>
    <row r="1132" spans="1:6" x14ac:dyDescent="0.25">
      <c r="A1132" s="48" t="s">
        <v>617</v>
      </c>
      <c r="B1132" s="51" t="s">
        <v>1757</v>
      </c>
      <c r="C1132" s="45">
        <v>149</v>
      </c>
      <c r="D1132" s="52">
        <v>2993</v>
      </c>
      <c r="E1132" s="53">
        <v>0.16</v>
      </c>
      <c r="F1132" s="52">
        <v>3472</v>
      </c>
    </row>
    <row r="1133" spans="1:6" x14ac:dyDescent="0.25">
      <c r="A1133" s="48" t="s">
        <v>680</v>
      </c>
      <c r="B1133" s="51" t="s">
        <v>1762</v>
      </c>
      <c r="C1133" s="45">
        <v>150</v>
      </c>
      <c r="D1133" s="52">
        <v>45989</v>
      </c>
      <c r="E1133" s="53">
        <v>0.16</v>
      </c>
      <c r="F1133" s="52">
        <v>53347</v>
      </c>
    </row>
    <row r="1134" spans="1:6" x14ac:dyDescent="0.25">
      <c r="A1134" s="48" t="s">
        <v>681</v>
      </c>
      <c r="B1134" s="51" t="s">
        <v>1762</v>
      </c>
      <c r="C1134" s="45">
        <v>150</v>
      </c>
      <c r="D1134" s="52">
        <v>46539</v>
      </c>
      <c r="E1134" s="53">
        <v>0.16</v>
      </c>
      <c r="F1134" s="52">
        <v>53985</v>
      </c>
    </row>
    <row r="1135" spans="1:6" x14ac:dyDescent="0.25">
      <c r="A1135" s="48" t="s">
        <v>682</v>
      </c>
      <c r="B1135" s="51" t="s">
        <v>1762</v>
      </c>
      <c r="C1135" s="45">
        <v>150</v>
      </c>
      <c r="D1135" s="52">
        <v>46824</v>
      </c>
      <c r="E1135" s="53">
        <v>0.16</v>
      </c>
      <c r="F1135" s="52">
        <v>54316</v>
      </c>
    </row>
    <row r="1136" spans="1:6" x14ac:dyDescent="0.25">
      <c r="A1136" s="48" t="s">
        <v>683</v>
      </c>
      <c r="B1136" s="51" t="s">
        <v>1762</v>
      </c>
      <c r="C1136" s="45">
        <v>150</v>
      </c>
      <c r="D1136" s="52">
        <v>51250</v>
      </c>
      <c r="E1136" s="53">
        <v>0.16</v>
      </c>
      <c r="F1136" s="52">
        <v>59450</v>
      </c>
    </row>
    <row r="1137" spans="1:6" x14ac:dyDescent="0.25">
      <c r="A1137" s="48" t="s">
        <v>684</v>
      </c>
      <c r="B1137" s="51" t="s">
        <v>1762</v>
      </c>
      <c r="C1137" s="45">
        <v>150</v>
      </c>
      <c r="D1137" s="52">
        <v>52333</v>
      </c>
      <c r="E1137" s="53">
        <v>0.16</v>
      </c>
      <c r="F1137" s="52">
        <v>60706</v>
      </c>
    </row>
    <row r="1138" spans="1:6" x14ac:dyDescent="0.25">
      <c r="A1138" s="48" t="s">
        <v>685</v>
      </c>
      <c r="B1138" s="51" t="s">
        <v>1762</v>
      </c>
      <c r="C1138" s="45">
        <v>150</v>
      </c>
      <c r="D1138" s="52">
        <v>53945</v>
      </c>
      <c r="E1138" s="53">
        <v>0.16</v>
      </c>
      <c r="F1138" s="52">
        <v>62576</v>
      </c>
    </row>
    <row r="1139" spans="1:6" x14ac:dyDescent="0.25">
      <c r="A1139" s="48" t="s">
        <v>686</v>
      </c>
      <c r="B1139" s="51" t="s">
        <v>1762</v>
      </c>
      <c r="C1139" s="45">
        <v>150</v>
      </c>
      <c r="D1139" s="52">
        <v>55027</v>
      </c>
      <c r="E1139" s="53">
        <v>0.16</v>
      </c>
      <c r="F1139" s="52">
        <v>63831</v>
      </c>
    </row>
    <row r="1140" spans="1:6" x14ac:dyDescent="0.25">
      <c r="A1140" s="48" t="s">
        <v>687</v>
      </c>
      <c r="B1140" s="51" t="s">
        <v>1762</v>
      </c>
      <c r="C1140" s="45">
        <v>150</v>
      </c>
      <c r="D1140" s="52">
        <v>59329</v>
      </c>
      <c r="E1140" s="53">
        <v>0.16</v>
      </c>
      <c r="F1140" s="52">
        <v>68822</v>
      </c>
    </row>
    <row r="1141" spans="1:6" x14ac:dyDescent="0.25">
      <c r="A1141" s="48" t="s">
        <v>688</v>
      </c>
      <c r="B1141" s="51" t="s">
        <v>1762</v>
      </c>
      <c r="C1141" s="45">
        <v>150</v>
      </c>
      <c r="D1141" s="52">
        <v>60677</v>
      </c>
      <c r="E1141" s="53">
        <v>0.16</v>
      </c>
      <c r="F1141" s="52">
        <v>70385</v>
      </c>
    </row>
    <row r="1142" spans="1:6" x14ac:dyDescent="0.25">
      <c r="A1142" s="48" t="s">
        <v>689</v>
      </c>
      <c r="B1142" s="51" t="s">
        <v>1762</v>
      </c>
      <c r="C1142" s="45">
        <v>150</v>
      </c>
      <c r="D1142" s="52">
        <v>62401</v>
      </c>
      <c r="E1142" s="53">
        <v>0.16</v>
      </c>
      <c r="F1142" s="52">
        <v>72385</v>
      </c>
    </row>
    <row r="1143" spans="1:6" x14ac:dyDescent="0.25">
      <c r="A1143" s="48" t="s">
        <v>690</v>
      </c>
      <c r="B1143" s="51" t="s">
        <v>1762</v>
      </c>
      <c r="C1143" s="45">
        <v>150</v>
      </c>
      <c r="D1143" s="52">
        <v>63750</v>
      </c>
      <c r="E1143" s="53">
        <v>0.16</v>
      </c>
      <c r="F1143" s="52">
        <v>73950</v>
      </c>
    </row>
    <row r="1144" spans="1:6" x14ac:dyDescent="0.25">
      <c r="A1144" s="48" t="s">
        <v>691</v>
      </c>
      <c r="B1144" s="51" t="s">
        <v>1763</v>
      </c>
      <c r="C1144" s="45">
        <v>150</v>
      </c>
      <c r="D1144" s="52">
        <v>91520</v>
      </c>
      <c r="E1144" s="53">
        <v>0.16</v>
      </c>
      <c r="F1144" s="52">
        <v>106163</v>
      </c>
    </row>
    <row r="1145" spans="1:6" x14ac:dyDescent="0.25">
      <c r="A1145" s="48" t="s">
        <v>692</v>
      </c>
      <c r="B1145" s="51" t="s">
        <v>1762</v>
      </c>
      <c r="C1145" s="45">
        <v>150</v>
      </c>
      <c r="D1145" s="52">
        <v>51910</v>
      </c>
      <c r="E1145" s="53">
        <v>0.16</v>
      </c>
      <c r="F1145" s="52">
        <v>60216</v>
      </c>
    </row>
    <row r="1146" spans="1:6" x14ac:dyDescent="0.25">
      <c r="A1146" s="48" t="s">
        <v>693</v>
      </c>
      <c r="B1146" s="51" t="s">
        <v>1762</v>
      </c>
      <c r="C1146" s="45">
        <v>150</v>
      </c>
      <c r="D1146" s="52">
        <v>52461</v>
      </c>
      <c r="E1146" s="53">
        <v>0.16</v>
      </c>
      <c r="F1146" s="52">
        <v>60855</v>
      </c>
    </row>
    <row r="1147" spans="1:6" x14ac:dyDescent="0.25">
      <c r="A1147" s="48" t="s">
        <v>694</v>
      </c>
      <c r="B1147" s="51" t="s">
        <v>1762</v>
      </c>
      <c r="C1147" s="45">
        <v>150</v>
      </c>
      <c r="D1147" s="52">
        <v>53011</v>
      </c>
      <c r="E1147" s="53">
        <v>0.16</v>
      </c>
      <c r="F1147" s="52">
        <v>61493</v>
      </c>
    </row>
    <row r="1148" spans="1:6" x14ac:dyDescent="0.25">
      <c r="A1148" s="48" t="s">
        <v>695</v>
      </c>
      <c r="B1148" s="51" t="s">
        <v>1762</v>
      </c>
      <c r="C1148" s="45">
        <v>150</v>
      </c>
      <c r="D1148" s="52">
        <v>58685</v>
      </c>
      <c r="E1148" s="53">
        <v>0.16</v>
      </c>
      <c r="F1148" s="52">
        <v>68075</v>
      </c>
    </row>
    <row r="1149" spans="1:6" x14ac:dyDescent="0.25">
      <c r="A1149" s="48" t="s">
        <v>696</v>
      </c>
      <c r="B1149" s="51" t="s">
        <v>1762</v>
      </c>
      <c r="C1149" s="45">
        <v>150</v>
      </c>
      <c r="D1149" s="52">
        <v>59768</v>
      </c>
      <c r="E1149" s="53">
        <v>0.16</v>
      </c>
      <c r="F1149" s="52">
        <v>69331</v>
      </c>
    </row>
    <row r="1150" spans="1:6" x14ac:dyDescent="0.25">
      <c r="A1150" s="48" t="s">
        <v>697</v>
      </c>
      <c r="B1150" s="51" t="s">
        <v>1762</v>
      </c>
      <c r="C1150" s="45">
        <v>150</v>
      </c>
      <c r="D1150" s="52">
        <v>61435</v>
      </c>
      <c r="E1150" s="53">
        <v>0.16</v>
      </c>
      <c r="F1150" s="52">
        <v>71265</v>
      </c>
    </row>
    <row r="1151" spans="1:6" x14ac:dyDescent="0.25">
      <c r="A1151" s="48" t="s">
        <v>698</v>
      </c>
      <c r="B1151" s="51" t="s">
        <v>1762</v>
      </c>
      <c r="C1151" s="45">
        <v>150</v>
      </c>
      <c r="D1151" s="52">
        <v>62784</v>
      </c>
      <c r="E1151" s="53">
        <v>0.16</v>
      </c>
      <c r="F1151" s="52">
        <v>72829</v>
      </c>
    </row>
    <row r="1152" spans="1:6" x14ac:dyDescent="0.25">
      <c r="A1152" s="48" t="s">
        <v>699</v>
      </c>
      <c r="B1152" s="51" t="s">
        <v>1762</v>
      </c>
      <c r="C1152" s="45">
        <v>150</v>
      </c>
      <c r="D1152" s="52">
        <v>67769</v>
      </c>
      <c r="E1152" s="53">
        <v>0.16</v>
      </c>
      <c r="F1152" s="52">
        <v>78612</v>
      </c>
    </row>
    <row r="1153" spans="1:6" x14ac:dyDescent="0.25">
      <c r="A1153" s="48" t="s">
        <v>700</v>
      </c>
      <c r="B1153" s="51" t="s">
        <v>1762</v>
      </c>
      <c r="C1153" s="45">
        <v>150</v>
      </c>
      <c r="D1153" s="52">
        <v>69117</v>
      </c>
      <c r="E1153" s="53">
        <v>0.16</v>
      </c>
      <c r="F1153" s="52">
        <v>80176</v>
      </c>
    </row>
    <row r="1154" spans="1:6" x14ac:dyDescent="0.25">
      <c r="A1154" s="48" t="s">
        <v>701</v>
      </c>
      <c r="B1154" s="51" t="s">
        <v>1762</v>
      </c>
      <c r="C1154" s="45">
        <v>150</v>
      </c>
      <c r="D1154" s="52">
        <v>70929</v>
      </c>
      <c r="E1154" s="53">
        <v>0.16</v>
      </c>
      <c r="F1154" s="52">
        <v>82278</v>
      </c>
    </row>
    <row r="1155" spans="1:6" x14ac:dyDescent="0.25">
      <c r="A1155" s="48" t="s">
        <v>702</v>
      </c>
      <c r="B1155" s="51" t="s">
        <v>1762</v>
      </c>
      <c r="C1155" s="45">
        <v>150</v>
      </c>
      <c r="D1155" s="52">
        <v>72278</v>
      </c>
      <c r="E1155" s="53">
        <v>0.16</v>
      </c>
      <c r="F1155" s="52">
        <v>83842</v>
      </c>
    </row>
    <row r="1156" spans="1:6" x14ac:dyDescent="0.25">
      <c r="A1156" s="48" t="s">
        <v>703</v>
      </c>
      <c r="B1156" s="51" t="s">
        <v>1763</v>
      </c>
      <c r="C1156" s="45">
        <v>150</v>
      </c>
      <c r="D1156" s="52">
        <v>103275</v>
      </c>
      <c r="E1156" s="53">
        <v>0.16</v>
      </c>
      <c r="F1156" s="52">
        <v>119799</v>
      </c>
    </row>
    <row r="1157" spans="1:6" x14ac:dyDescent="0.25">
      <c r="A1157" s="48" t="s">
        <v>704</v>
      </c>
      <c r="B1157" s="51" t="s">
        <v>1764</v>
      </c>
      <c r="C1157" s="45">
        <v>150</v>
      </c>
      <c r="D1157" s="52">
        <v>55719</v>
      </c>
      <c r="E1157" s="53">
        <v>0.16</v>
      </c>
      <c r="F1157" s="52">
        <v>64634</v>
      </c>
    </row>
    <row r="1158" spans="1:6" x14ac:dyDescent="0.25">
      <c r="A1158" s="48" t="s">
        <v>705</v>
      </c>
      <c r="B1158" s="51" t="s">
        <v>1764</v>
      </c>
      <c r="C1158" s="45">
        <v>150</v>
      </c>
      <c r="D1158" s="52">
        <v>56270</v>
      </c>
      <c r="E1158" s="53">
        <v>0.16</v>
      </c>
      <c r="F1158" s="52">
        <v>65273</v>
      </c>
    </row>
    <row r="1159" spans="1:6" x14ac:dyDescent="0.25">
      <c r="A1159" s="48" t="s">
        <v>706</v>
      </c>
      <c r="B1159" s="51" t="s">
        <v>1764</v>
      </c>
      <c r="C1159" s="45">
        <v>150</v>
      </c>
      <c r="D1159" s="52">
        <v>56554</v>
      </c>
      <c r="E1159" s="53">
        <v>0.16</v>
      </c>
      <c r="F1159" s="52">
        <v>65603</v>
      </c>
    </row>
    <row r="1160" spans="1:6" x14ac:dyDescent="0.25">
      <c r="A1160" s="48" t="s">
        <v>707</v>
      </c>
      <c r="B1160" s="51" t="s">
        <v>1764</v>
      </c>
      <c r="C1160" s="45">
        <v>150</v>
      </c>
      <c r="D1160" s="52">
        <v>63936</v>
      </c>
      <c r="E1160" s="53">
        <v>0.16</v>
      </c>
      <c r="F1160" s="52">
        <v>74166</v>
      </c>
    </row>
    <row r="1161" spans="1:6" x14ac:dyDescent="0.25">
      <c r="A1161" s="48" t="s">
        <v>708</v>
      </c>
      <c r="B1161" s="51" t="s">
        <v>1764</v>
      </c>
      <c r="C1161" s="45">
        <v>150</v>
      </c>
      <c r="D1161" s="52">
        <v>65018</v>
      </c>
      <c r="E1161" s="53">
        <v>0.16</v>
      </c>
      <c r="F1161" s="52">
        <v>75421</v>
      </c>
    </row>
    <row r="1162" spans="1:6" x14ac:dyDescent="0.25">
      <c r="A1162" s="48" t="s">
        <v>709</v>
      </c>
      <c r="B1162" s="51" t="s">
        <v>1764</v>
      </c>
      <c r="C1162" s="45">
        <v>150</v>
      </c>
      <c r="D1162" s="52">
        <v>65290</v>
      </c>
      <c r="E1162" s="53">
        <v>0.16</v>
      </c>
      <c r="F1162" s="52">
        <v>75736</v>
      </c>
    </row>
    <row r="1163" spans="1:6" x14ac:dyDescent="0.25">
      <c r="A1163" s="48" t="s">
        <v>710</v>
      </c>
      <c r="B1163" s="51" t="s">
        <v>1764</v>
      </c>
      <c r="C1163" s="45">
        <v>150</v>
      </c>
      <c r="D1163" s="52">
        <v>66372</v>
      </c>
      <c r="E1163" s="53">
        <v>0.16</v>
      </c>
      <c r="F1163" s="52">
        <v>76992</v>
      </c>
    </row>
    <row r="1164" spans="1:6" x14ac:dyDescent="0.25">
      <c r="A1164" s="48" t="s">
        <v>711</v>
      </c>
      <c r="B1164" s="51" t="s">
        <v>1764</v>
      </c>
      <c r="C1164" s="45">
        <v>150</v>
      </c>
      <c r="D1164" s="52">
        <v>71139</v>
      </c>
      <c r="E1164" s="53">
        <v>0.16</v>
      </c>
      <c r="F1164" s="52">
        <v>82521</v>
      </c>
    </row>
    <row r="1165" spans="1:6" x14ac:dyDescent="0.25">
      <c r="A1165" s="48" t="s">
        <v>712</v>
      </c>
      <c r="B1165" s="51" t="s">
        <v>1764</v>
      </c>
      <c r="C1165" s="45">
        <v>150</v>
      </c>
      <c r="D1165" s="52">
        <v>72488</v>
      </c>
      <c r="E1165" s="53">
        <v>0.16</v>
      </c>
      <c r="F1165" s="52">
        <v>84086</v>
      </c>
    </row>
    <row r="1166" spans="1:6" x14ac:dyDescent="0.25">
      <c r="A1166" s="48" t="s">
        <v>713</v>
      </c>
      <c r="B1166" s="51" t="s">
        <v>1764</v>
      </c>
      <c r="C1166" s="45">
        <v>150</v>
      </c>
      <c r="D1166" s="52">
        <v>74211</v>
      </c>
      <c r="E1166" s="53">
        <v>0.16</v>
      </c>
      <c r="F1166" s="52">
        <v>86085</v>
      </c>
    </row>
    <row r="1167" spans="1:6" x14ac:dyDescent="0.25">
      <c r="A1167" s="48" t="s">
        <v>714</v>
      </c>
      <c r="B1167" s="51" t="s">
        <v>1764</v>
      </c>
      <c r="C1167" s="45">
        <v>150</v>
      </c>
      <c r="D1167" s="52">
        <v>75560</v>
      </c>
      <c r="E1167" s="53">
        <v>0.16</v>
      </c>
      <c r="F1167" s="52">
        <v>87650</v>
      </c>
    </row>
    <row r="1168" spans="1:6" x14ac:dyDescent="0.25">
      <c r="A1168" s="48" t="s">
        <v>715</v>
      </c>
      <c r="B1168" s="51" t="s">
        <v>1764</v>
      </c>
      <c r="C1168" s="45">
        <v>150</v>
      </c>
      <c r="D1168" s="52">
        <v>61922</v>
      </c>
      <c r="E1168" s="53">
        <v>0.16</v>
      </c>
      <c r="F1168" s="52">
        <v>71830</v>
      </c>
    </row>
    <row r="1169" spans="1:6" x14ac:dyDescent="0.25">
      <c r="A1169" s="48" t="s">
        <v>716</v>
      </c>
      <c r="B1169" s="51" t="s">
        <v>1764</v>
      </c>
      <c r="C1169" s="45">
        <v>150</v>
      </c>
      <c r="D1169" s="52">
        <v>62473</v>
      </c>
      <c r="E1169" s="53">
        <v>0.16</v>
      </c>
      <c r="F1169" s="52">
        <v>72469</v>
      </c>
    </row>
    <row r="1170" spans="1:6" x14ac:dyDescent="0.25">
      <c r="A1170" s="48" t="s">
        <v>717</v>
      </c>
      <c r="B1170" s="51" t="s">
        <v>1764</v>
      </c>
      <c r="C1170" s="45">
        <v>150</v>
      </c>
      <c r="D1170" s="52">
        <v>62757</v>
      </c>
      <c r="E1170" s="53">
        <v>0.16</v>
      </c>
      <c r="F1170" s="52">
        <v>72798</v>
      </c>
    </row>
    <row r="1171" spans="1:6" x14ac:dyDescent="0.25">
      <c r="A1171" s="48" t="s">
        <v>718</v>
      </c>
      <c r="B1171" s="51" t="s">
        <v>1764</v>
      </c>
      <c r="C1171" s="45">
        <v>150</v>
      </c>
      <c r="D1171" s="52">
        <v>71155</v>
      </c>
      <c r="E1171" s="53">
        <v>0.16</v>
      </c>
      <c r="F1171" s="52">
        <v>82540</v>
      </c>
    </row>
    <row r="1172" spans="1:6" x14ac:dyDescent="0.25">
      <c r="A1172" s="48" t="s">
        <v>719</v>
      </c>
      <c r="B1172" s="51" t="s">
        <v>1764</v>
      </c>
      <c r="C1172" s="45">
        <v>150</v>
      </c>
      <c r="D1172" s="52">
        <v>72238</v>
      </c>
      <c r="E1172" s="53">
        <v>0.16</v>
      </c>
      <c r="F1172" s="52">
        <v>83796</v>
      </c>
    </row>
    <row r="1173" spans="1:6" x14ac:dyDescent="0.25">
      <c r="A1173" s="48" t="s">
        <v>720</v>
      </c>
      <c r="B1173" s="51" t="s">
        <v>1764</v>
      </c>
      <c r="C1173" s="45">
        <v>150</v>
      </c>
      <c r="D1173" s="52">
        <v>74230</v>
      </c>
      <c r="E1173" s="53">
        <v>0.16</v>
      </c>
      <c r="F1173" s="52">
        <v>86107</v>
      </c>
    </row>
    <row r="1174" spans="1:6" x14ac:dyDescent="0.25">
      <c r="A1174" s="48" t="s">
        <v>721</v>
      </c>
      <c r="B1174" s="51" t="s">
        <v>1764</v>
      </c>
      <c r="C1174" s="45">
        <v>150</v>
      </c>
      <c r="D1174" s="52">
        <v>75313</v>
      </c>
      <c r="E1174" s="53">
        <v>0.16</v>
      </c>
      <c r="F1174" s="52">
        <v>87363</v>
      </c>
    </row>
    <row r="1175" spans="1:6" x14ac:dyDescent="0.25">
      <c r="A1175" s="48" t="s">
        <v>722</v>
      </c>
      <c r="B1175" s="51" t="s">
        <v>1764</v>
      </c>
      <c r="C1175" s="45">
        <v>150</v>
      </c>
      <c r="D1175" s="52">
        <v>80273</v>
      </c>
      <c r="E1175" s="53">
        <v>0.16</v>
      </c>
      <c r="F1175" s="52">
        <v>93117</v>
      </c>
    </row>
    <row r="1176" spans="1:6" x14ac:dyDescent="0.25">
      <c r="A1176" s="48" t="s">
        <v>723</v>
      </c>
      <c r="B1176" s="51" t="s">
        <v>1764</v>
      </c>
      <c r="C1176" s="45">
        <v>150</v>
      </c>
      <c r="D1176" s="52">
        <v>81622</v>
      </c>
      <c r="E1176" s="53">
        <v>0.16</v>
      </c>
      <c r="F1176" s="52">
        <v>94682</v>
      </c>
    </row>
    <row r="1177" spans="1:6" x14ac:dyDescent="0.25">
      <c r="A1177" s="48" t="s">
        <v>724</v>
      </c>
      <c r="B1177" s="51" t="s">
        <v>1764</v>
      </c>
      <c r="C1177" s="45">
        <v>150</v>
      </c>
      <c r="D1177" s="52">
        <v>83149</v>
      </c>
      <c r="E1177" s="53">
        <v>0.16</v>
      </c>
      <c r="F1177" s="52">
        <v>96453</v>
      </c>
    </row>
    <row r="1178" spans="1:6" x14ac:dyDescent="0.25">
      <c r="A1178" s="48" t="s">
        <v>725</v>
      </c>
      <c r="B1178" s="51" t="s">
        <v>1764</v>
      </c>
      <c r="C1178" s="45">
        <v>150</v>
      </c>
      <c r="D1178" s="52">
        <v>84498</v>
      </c>
      <c r="E1178" s="53">
        <v>0.16</v>
      </c>
      <c r="F1178" s="52">
        <v>98018</v>
      </c>
    </row>
    <row r="1179" spans="1:6" x14ac:dyDescent="0.25">
      <c r="A1179" s="48" t="s">
        <v>726</v>
      </c>
      <c r="B1179" s="51" t="s">
        <v>1765</v>
      </c>
      <c r="C1179" s="45">
        <v>152</v>
      </c>
      <c r="D1179" s="52">
        <v>3186</v>
      </c>
      <c r="E1179" s="53">
        <v>0.16</v>
      </c>
      <c r="F1179" s="52">
        <v>3696</v>
      </c>
    </row>
    <row r="1180" spans="1:6" x14ac:dyDescent="0.25">
      <c r="A1180" s="48" t="s">
        <v>727</v>
      </c>
      <c r="B1180" s="51" t="s">
        <v>1766</v>
      </c>
      <c r="C1180" s="45">
        <v>152</v>
      </c>
      <c r="D1180" s="52">
        <v>4071</v>
      </c>
      <c r="E1180" s="53">
        <v>0.16</v>
      </c>
      <c r="F1180" s="52">
        <v>4722</v>
      </c>
    </row>
    <row r="1181" spans="1:6" ht="30" x14ac:dyDescent="0.25">
      <c r="A1181" s="48" t="s">
        <v>728</v>
      </c>
      <c r="B1181" s="51" t="s">
        <v>1767</v>
      </c>
      <c r="C1181" s="45">
        <v>152</v>
      </c>
      <c r="D1181" s="52">
        <v>14005</v>
      </c>
      <c r="E1181" s="53">
        <v>0.16</v>
      </c>
      <c r="F1181" s="52">
        <v>16246</v>
      </c>
    </row>
    <row r="1182" spans="1:6" ht="30" x14ac:dyDescent="0.25">
      <c r="A1182" s="48" t="s">
        <v>729</v>
      </c>
      <c r="B1182" s="51" t="s">
        <v>1768</v>
      </c>
      <c r="C1182" s="45">
        <v>152</v>
      </c>
      <c r="D1182" s="52">
        <v>15149</v>
      </c>
      <c r="E1182" s="53">
        <v>0.16</v>
      </c>
      <c r="F1182" s="52">
        <v>17573</v>
      </c>
    </row>
    <row r="1183" spans="1:6" x14ac:dyDescent="0.25">
      <c r="A1183" s="48" t="s">
        <v>730</v>
      </c>
      <c r="B1183" s="51" t="s">
        <v>1769</v>
      </c>
      <c r="C1183" s="45">
        <v>152</v>
      </c>
      <c r="D1183" s="52">
        <v>15151</v>
      </c>
      <c r="E1183" s="53">
        <v>0.16</v>
      </c>
      <c r="F1183" s="52">
        <v>17575</v>
      </c>
    </row>
    <row r="1184" spans="1:6" ht="30" x14ac:dyDescent="0.25">
      <c r="A1184" s="48" t="s">
        <v>731</v>
      </c>
      <c r="B1184" s="51" t="s">
        <v>1770</v>
      </c>
      <c r="C1184" s="45">
        <v>152</v>
      </c>
      <c r="D1184" s="52">
        <v>16293</v>
      </c>
      <c r="E1184" s="53">
        <v>0.16</v>
      </c>
      <c r="F1184" s="52">
        <v>18900</v>
      </c>
    </row>
    <row r="1185" spans="1:6" ht="30" x14ac:dyDescent="0.25">
      <c r="A1185" s="48" t="s">
        <v>732</v>
      </c>
      <c r="B1185" s="51" t="s">
        <v>1771</v>
      </c>
      <c r="C1185" s="45">
        <v>152</v>
      </c>
      <c r="D1185" s="52">
        <v>24060</v>
      </c>
      <c r="E1185" s="53">
        <v>0.16</v>
      </c>
      <c r="F1185" s="52">
        <v>27910</v>
      </c>
    </row>
    <row r="1186" spans="1:6" x14ac:dyDescent="0.25">
      <c r="A1186" s="48" t="s">
        <v>560</v>
      </c>
      <c r="B1186" s="51" t="s">
        <v>1772</v>
      </c>
      <c r="C1186" s="45">
        <v>152</v>
      </c>
      <c r="D1186" s="52">
        <v>9095</v>
      </c>
      <c r="E1186" s="53">
        <v>0.16</v>
      </c>
      <c r="F1186" s="52">
        <v>10550</v>
      </c>
    </row>
    <row r="1187" spans="1:6" x14ac:dyDescent="0.25">
      <c r="A1187" s="48" t="s">
        <v>570</v>
      </c>
      <c r="B1187" s="51" t="s">
        <v>1773</v>
      </c>
      <c r="C1187" s="45">
        <v>152</v>
      </c>
      <c r="D1187" s="52">
        <v>8618</v>
      </c>
      <c r="E1187" s="53">
        <v>0.16</v>
      </c>
      <c r="F1187" s="52">
        <v>9997</v>
      </c>
    </row>
    <row r="1188" spans="1:6" x14ac:dyDescent="0.25">
      <c r="A1188" s="48" t="s">
        <v>733</v>
      </c>
      <c r="B1188" s="51" t="s">
        <v>1774</v>
      </c>
      <c r="C1188" s="45">
        <v>152</v>
      </c>
      <c r="D1188" s="52">
        <v>10286</v>
      </c>
      <c r="E1188" s="53">
        <v>0.16</v>
      </c>
      <c r="F1188" s="52">
        <v>11932</v>
      </c>
    </row>
    <row r="1189" spans="1:6" x14ac:dyDescent="0.25">
      <c r="A1189" s="48" t="s">
        <v>734</v>
      </c>
      <c r="B1189" s="51" t="s">
        <v>1775</v>
      </c>
      <c r="C1189" s="45">
        <v>152</v>
      </c>
      <c r="D1189" s="52">
        <v>23275</v>
      </c>
      <c r="E1189" s="53">
        <v>0.16</v>
      </c>
      <c r="F1189" s="52">
        <v>26999</v>
      </c>
    </row>
    <row r="1190" spans="1:6" x14ac:dyDescent="0.25">
      <c r="A1190" s="48" t="s">
        <v>735</v>
      </c>
      <c r="B1190" s="51" t="s">
        <v>1776</v>
      </c>
      <c r="C1190" s="45">
        <v>152</v>
      </c>
      <c r="D1190" s="52">
        <v>24075</v>
      </c>
      <c r="E1190" s="53">
        <v>0.16</v>
      </c>
      <c r="F1190" s="52">
        <v>27927</v>
      </c>
    </row>
    <row r="1191" spans="1:6" x14ac:dyDescent="0.25">
      <c r="A1191" s="48" t="s">
        <v>736</v>
      </c>
      <c r="B1191" s="51" t="s">
        <v>1777</v>
      </c>
      <c r="C1191" s="45">
        <v>152</v>
      </c>
      <c r="D1191" s="52">
        <v>19253</v>
      </c>
      <c r="E1191" s="53">
        <v>0.16</v>
      </c>
      <c r="F1191" s="52">
        <v>22333</v>
      </c>
    </row>
    <row r="1192" spans="1:6" x14ac:dyDescent="0.25">
      <c r="A1192" s="48" t="s">
        <v>737</v>
      </c>
      <c r="B1192" s="51" t="s">
        <v>1778</v>
      </c>
      <c r="C1192" s="45">
        <v>152</v>
      </c>
      <c r="D1192" s="52">
        <v>19899</v>
      </c>
      <c r="E1192" s="53">
        <v>0.16</v>
      </c>
      <c r="F1192" s="52">
        <v>23083</v>
      </c>
    </row>
    <row r="1193" spans="1:6" x14ac:dyDescent="0.25">
      <c r="A1193" s="48" t="s">
        <v>738</v>
      </c>
      <c r="B1193" s="51" t="s">
        <v>1779</v>
      </c>
      <c r="C1193" s="45">
        <v>152</v>
      </c>
      <c r="D1193" s="52">
        <v>11640</v>
      </c>
      <c r="E1193" s="53">
        <v>0.16</v>
      </c>
      <c r="F1193" s="52">
        <v>13502</v>
      </c>
    </row>
    <row r="1194" spans="1:6" x14ac:dyDescent="0.25">
      <c r="A1194" s="48" t="s">
        <v>739</v>
      </c>
      <c r="B1194" s="51" t="s">
        <v>1780</v>
      </c>
      <c r="C1194" s="45">
        <v>152</v>
      </c>
      <c r="D1194" s="52">
        <v>11802</v>
      </c>
      <c r="E1194" s="53">
        <v>0.16</v>
      </c>
      <c r="F1194" s="52">
        <v>13690</v>
      </c>
    </row>
    <row r="1195" spans="1:6" x14ac:dyDescent="0.25">
      <c r="A1195" s="48" t="s">
        <v>740</v>
      </c>
      <c r="B1195" s="51" t="s">
        <v>1781</v>
      </c>
      <c r="C1195" s="45">
        <v>152</v>
      </c>
      <c r="D1195" s="52">
        <v>13235</v>
      </c>
      <c r="E1195" s="53">
        <v>0.16</v>
      </c>
      <c r="F1195" s="52">
        <v>15353</v>
      </c>
    </row>
    <row r="1196" spans="1:6" x14ac:dyDescent="0.25">
      <c r="A1196" s="48" t="s">
        <v>741</v>
      </c>
      <c r="B1196" s="51" t="s">
        <v>1782</v>
      </c>
      <c r="C1196" s="45">
        <v>152</v>
      </c>
      <c r="D1196" s="52">
        <v>14646</v>
      </c>
      <c r="E1196" s="53">
        <v>0.16</v>
      </c>
      <c r="F1196" s="52">
        <v>16989</v>
      </c>
    </row>
    <row r="1197" spans="1:6" x14ac:dyDescent="0.25">
      <c r="A1197" s="48" t="s">
        <v>742</v>
      </c>
      <c r="B1197" s="51" t="s">
        <v>1783</v>
      </c>
      <c r="C1197" s="45">
        <v>152</v>
      </c>
      <c r="D1197" s="52">
        <v>18940</v>
      </c>
      <c r="E1197" s="53">
        <v>0.16</v>
      </c>
      <c r="F1197" s="52">
        <v>21970</v>
      </c>
    </row>
    <row r="1198" spans="1:6" x14ac:dyDescent="0.25">
      <c r="A1198" s="48" t="s">
        <v>743</v>
      </c>
      <c r="B1198" s="51" t="s">
        <v>1784</v>
      </c>
      <c r="C1198" s="45">
        <v>152</v>
      </c>
      <c r="D1198" s="52">
        <v>18904</v>
      </c>
      <c r="E1198" s="53">
        <v>0.16</v>
      </c>
      <c r="F1198" s="52">
        <v>21929</v>
      </c>
    </row>
    <row r="1199" spans="1:6" x14ac:dyDescent="0.25">
      <c r="A1199" s="48" t="s">
        <v>744</v>
      </c>
      <c r="B1199" s="51" t="s">
        <v>1785</v>
      </c>
      <c r="C1199" s="45">
        <v>152</v>
      </c>
      <c r="D1199" s="52">
        <v>7626</v>
      </c>
      <c r="E1199" s="53">
        <v>0.16</v>
      </c>
      <c r="F1199" s="52">
        <v>8846</v>
      </c>
    </row>
    <row r="1200" spans="1:6" x14ac:dyDescent="0.25">
      <c r="A1200" s="48" t="s">
        <v>745</v>
      </c>
      <c r="B1200" s="51" t="s">
        <v>1786</v>
      </c>
      <c r="C1200" s="45">
        <v>152</v>
      </c>
      <c r="D1200" s="52">
        <v>3501</v>
      </c>
      <c r="E1200" s="53">
        <v>0.16</v>
      </c>
      <c r="F1200" s="52">
        <v>4061</v>
      </c>
    </row>
    <row r="1201" spans="1:6" x14ac:dyDescent="0.25">
      <c r="A1201" s="48" t="s">
        <v>746</v>
      </c>
      <c r="B1201" s="51" t="s">
        <v>1787</v>
      </c>
      <c r="C1201" s="45">
        <v>152</v>
      </c>
      <c r="D1201" s="52">
        <v>2611</v>
      </c>
      <c r="E1201" s="53">
        <v>0.16</v>
      </c>
      <c r="F1201" s="52">
        <v>3029</v>
      </c>
    </row>
    <row r="1202" spans="1:6" ht="30" x14ac:dyDescent="0.25">
      <c r="A1202" s="48" t="s">
        <v>747</v>
      </c>
      <c r="B1202" s="51" t="s">
        <v>1788</v>
      </c>
      <c r="C1202" s="45">
        <v>153</v>
      </c>
      <c r="D1202" s="52">
        <v>61675</v>
      </c>
      <c r="E1202" s="53">
        <v>0.16</v>
      </c>
      <c r="F1202" s="52">
        <v>71543</v>
      </c>
    </row>
    <row r="1203" spans="1:6" ht="30" x14ac:dyDescent="0.25">
      <c r="A1203" s="48" t="s">
        <v>748</v>
      </c>
      <c r="B1203" s="51" t="s">
        <v>1789</v>
      </c>
      <c r="C1203" s="45">
        <v>153</v>
      </c>
      <c r="D1203" s="52">
        <v>80853</v>
      </c>
      <c r="E1203" s="53">
        <v>0.16</v>
      </c>
      <c r="F1203" s="52">
        <v>93789</v>
      </c>
    </row>
    <row r="1204" spans="1:6" ht="30" x14ac:dyDescent="0.25">
      <c r="A1204" s="48" t="s">
        <v>749</v>
      </c>
      <c r="B1204" s="51" t="s">
        <v>1790</v>
      </c>
      <c r="C1204" s="45">
        <v>153</v>
      </c>
      <c r="D1204" s="52">
        <v>92672</v>
      </c>
      <c r="E1204" s="53">
        <v>0.16</v>
      </c>
      <c r="F1204" s="52">
        <v>107500</v>
      </c>
    </row>
    <row r="1205" spans="1:6" ht="30" x14ac:dyDescent="0.25">
      <c r="A1205" s="48" t="s">
        <v>750</v>
      </c>
      <c r="B1205" s="51" t="s">
        <v>1791</v>
      </c>
      <c r="C1205" s="45">
        <v>153</v>
      </c>
      <c r="D1205" s="52">
        <v>66117</v>
      </c>
      <c r="E1205" s="53">
        <v>0.16</v>
      </c>
      <c r="F1205" s="52">
        <v>76696</v>
      </c>
    </row>
    <row r="1206" spans="1:6" ht="30" x14ac:dyDescent="0.25">
      <c r="A1206" s="48" t="s">
        <v>751</v>
      </c>
      <c r="B1206" s="51" t="s">
        <v>1792</v>
      </c>
      <c r="C1206" s="45">
        <v>153</v>
      </c>
      <c r="D1206" s="52">
        <v>26036</v>
      </c>
      <c r="E1206" s="53">
        <v>0.16</v>
      </c>
      <c r="F1206" s="52">
        <v>30202</v>
      </c>
    </row>
    <row r="1207" spans="1:6" ht="30" x14ac:dyDescent="0.25">
      <c r="A1207" s="48" t="s">
        <v>752</v>
      </c>
      <c r="B1207" s="51" t="s">
        <v>1793</v>
      </c>
      <c r="C1207" s="45">
        <v>153</v>
      </c>
      <c r="D1207" s="52">
        <v>39054</v>
      </c>
      <c r="E1207" s="53">
        <v>0.16</v>
      </c>
      <c r="F1207" s="52">
        <v>45303</v>
      </c>
    </row>
    <row r="1208" spans="1:6" ht="30" x14ac:dyDescent="0.25">
      <c r="A1208" s="48" t="s">
        <v>753</v>
      </c>
      <c r="B1208" s="51" t="s">
        <v>1794</v>
      </c>
      <c r="C1208" s="45">
        <v>153</v>
      </c>
      <c r="D1208" s="52">
        <v>53176</v>
      </c>
      <c r="E1208" s="53">
        <v>0.16</v>
      </c>
      <c r="F1208" s="52">
        <v>61684</v>
      </c>
    </row>
    <row r="1209" spans="1:6" ht="30" x14ac:dyDescent="0.25">
      <c r="A1209" s="48" t="s">
        <v>754</v>
      </c>
      <c r="B1209" s="51" t="s">
        <v>1795</v>
      </c>
      <c r="C1209" s="45">
        <v>153</v>
      </c>
      <c r="D1209" s="52">
        <v>36860</v>
      </c>
      <c r="E1209" s="53">
        <v>0.16</v>
      </c>
      <c r="F1209" s="52">
        <v>42758</v>
      </c>
    </row>
    <row r="1210" spans="1:6" ht="30" x14ac:dyDescent="0.25">
      <c r="A1210" s="48" t="s">
        <v>755</v>
      </c>
      <c r="B1210" s="51" t="s">
        <v>1796</v>
      </c>
      <c r="C1210" s="45">
        <v>153</v>
      </c>
      <c r="D1210" s="52">
        <v>55895</v>
      </c>
      <c r="E1210" s="53">
        <v>0.16</v>
      </c>
      <c r="F1210" s="52">
        <v>64838</v>
      </c>
    </row>
    <row r="1211" spans="1:6" x14ac:dyDescent="0.25">
      <c r="A1211" s="48" t="s">
        <v>756</v>
      </c>
      <c r="B1211" s="51" t="s">
        <v>1797</v>
      </c>
      <c r="C1211" s="45">
        <v>153</v>
      </c>
      <c r="D1211" s="52">
        <v>4666</v>
      </c>
      <c r="E1211" s="53">
        <v>0.16</v>
      </c>
      <c r="F1211" s="52">
        <v>5413</v>
      </c>
    </row>
    <row r="1212" spans="1:6" ht="30" x14ac:dyDescent="0.25">
      <c r="A1212" s="48" t="s">
        <v>757</v>
      </c>
      <c r="B1212" s="51" t="s">
        <v>1798</v>
      </c>
      <c r="C1212" s="45">
        <v>153</v>
      </c>
      <c r="D1212" s="52">
        <v>22150</v>
      </c>
      <c r="E1212" s="53">
        <v>0.16</v>
      </c>
      <c r="F1212" s="52">
        <v>25694</v>
      </c>
    </row>
    <row r="1213" spans="1:6" ht="30" x14ac:dyDescent="0.25">
      <c r="A1213" s="48" t="s">
        <v>758</v>
      </c>
      <c r="B1213" s="51" t="s">
        <v>1799</v>
      </c>
      <c r="C1213" s="45">
        <v>153</v>
      </c>
      <c r="D1213" s="52">
        <v>32915</v>
      </c>
      <c r="E1213" s="53">
        <v>0.16</v>
      </c>
      <c r="F1213" s="52">
        <v>38181</v>
      </c>
    </row>
    <row r="1214" spans="1:6" ht="30" x14ac:dyDescent="0.25">
      <c r="A1214" s="48" t="s">
        <v>759</v>
      </c>
      <c r="B1214" s="51" t="s">
        <v>1800</v>
      </c>
      <c r="C1214" s="45">
        <v>153</v>
      </c>
      <c r="D1214" s="52">
        <v>43095</v>
      </c>
      <c r="E1214" s="53">
        <v>0.16</v>
      </c>
      <c r="F1214" s="52">
        <v>49990</v>
      </c>
    </row>
    <row r="1215" spans="1:6" x14ac:dyDescent="0.25">
      <c r="A1215" s="48" t="s">
        <v>760</v>
      </c>
      <c r="B1215" s="51" t="s">
        <v>1801</v>
      </c>
      <c r="C1215" s="45">
        <v>153</v>
      </c>
      <c r="D1215" s="52">
        <v>1041</v>
      </c>
      <c r="E1215" s="53">
        <v>0.16</v>
      </c>
      <c r="F1215" s="52">
        <v>1208</v>
      </c>
    </row>
    <row r="1216" spans="1:6" ht="30" x14ac:dyDescent="0.25">
      <c r="A1216" s="48" t="s">
        <v>761</v>
      </c>
      <c r="B1216" s="51" t="s">
        <v>1802</v>
      </c>
      <c r="C1216" s="45">
        <v>153</v>
      </c>
      <c r="D1216" s="52">
        <v>25906</v>
      </c>
      <c r="E1216" s="53">
        <v>0.16</v>
      </c>
      <c r="F1216" s="52">
        <v>30051</v>
      </c>
    </row>
    <row r="1217" spans="1:6" ht="30" x14ac:dyDescent="0.25">
      <c r="A1217" s="48" t="s">
        <v>762</v>
      </c>
      <c r="B1217" s="51" t="s">
        <v>1803</v>
      </c>
      <c r="C1217" s="45">
        <v>153</v>
      </c>
      <c r="D1217" s="52">
        <v>43430</v>
      </c>
      <c r="E1217" s="53">
        <v>0.16</v>
      </c>
      <c r="F1217" s="52">
        <v>50379</v>
      </c>
    </row>
    <row r="1218" spans="1:6" ht="30" x14ac:dyDescent="0.25">
      <c r="A1218" s="48" t="s">
        <v>763</v>
      </c>
      <c r="B1218" s="51" t="s">
        <v>1804</v>
      </c>
      <c r="C1218" s="45">
        <v>153</v>
      </c>
      <c r="D1218" s="52">
        <v>58523</v>
      </c>
      <c r="E1218" s="53">
        <v>0.16</v>
      </c>
      <c r="F1218" s="52">
        <v>67887</v>
      </c>
    </row>
    <row r="1219" spans="1:6" x14ac:dyDescent="0.25">
      <c r="A1219" s="48" t="s">
        <v>760</v>
      </c>
      <c r="B1219" s="51" t="s">
        <v>1801</v>
      </c>
      <c r="C1219" s="45">
        <v>153</v>
      </c>
      <c r="D1219" s="52">
        <v>1041</v>
      </c>
      <c r="E1219" s="53">
        <v>0.16</v>
      </c>
      <c r="F1219" s="52">
        <v>1208</v>
      </c>
    </row>
    <row r="1220" spans="1:6" ht="30" x14ac:dyDescent="0.25">
      <c r="A1220" s="48" t="s">
        <v>764</v>
      </c>
      <c r="B1220" s="51" t="s">
        <v>1805</v>
      </c>
      <c r="C1220" s="45">
        <v>153</v>
      </c>
      <c r="D1220" s="52">
        <v>32718</v>
      </c>
      <c r="E1220" s="53">
        <v>0.16</v>
      </c>
      <c r="F1220" s="52">
        <v>37953</v>
      </c>
    </row>
    <row r="1221" spans="1:6" ht="30" x14ac:dyDescent="0.25">
      <c r="A1221" s="48" t="s">
        <v>765</v>
      </c>
      <c r="B1221" s="51" t="s">
        <v>1806</v>
      </c>
      <c r="C1221" s="45">
        <v>153</v>
      </c>
      <c r="D1221" s="52">
        <v>52742</v>
      </c>
      <c r="E1221" s="53">
        <v>0.16</v>
      </c>
      <c r="F1221" s="52">
        <v>61181</v>
      </c>
    </row>
    <row r="1222" spans="1:6" ht="30" x14ac:dyDescent="0.25">
      <c r="A1222" s="48" t="s">
        <v>766</v>
      </c>
      <c r="B1222" s="51" t="s">
        <v>1807</v>
      </c>
      <c r="C1222" s="45">
        <v>153</v>
      </c>
      <c r="D1222" s="52">
        <v>70682</v>
      </c>
      <c r="E1222" s="53">
        <v>0.16</v>
      </c>
      <c r="F1222" s="52">
        <v>81991</v>
      </c>
    </row>
    <row r="1223" spans="1:6" x14ac:dyDescent="0.25">
      <c r="A1223" s="48" t="s">
        <v>760</v>
      </c>
      <c r="B1223" s="51" t="s">
        <v>1801</v>
      </c>
      <c r="C1223" s="45">
        <v>153</v>
      </c>
      <c r="D1223" s="52">
        <v>1041</v>
      </c>
      <c r="E1223" s="53">
        <v>0.16</v>
      </c>
      <c r="F1223" s="52">
        <v>1208</v>
      </c>
    </row>
    <row r="1224" spans="1:6" x14ac:dyDescent="0.25">
      <c r="A1224" s="48" t="s">
        <v>767</v>
      </c>
      <c r="B1224" s="51" t="s">
        <v>1808</v>
      </c>
      <c r="C1224" s="45">
        <v>153</v>
      </c>
      <c r="D1224" s="52">
        <v>40358</v>
      </c>
      <c r="E1224" s="53">
        <v>0.16</v>
      </c>
      <c r="F1224" s="52">
        <v>46815</v>
      </c>
    </row>
    <row r="1225" spans="1:6" x14ac:dyDescent="0.25">
      <c r="A1225" s="48" t="s">
        <v>768</v>
      </c>
      <c r="B1225" s="51" t="s">
        <v>1809</v>
      </c>
      <c r="C1225" s="45">
        <v>153</v>
      </c>
      <c r="D1225" s="52">
        <v>59720</v>
      </c>
      <c r="E1225" s="53">
        <v>0.16</v>
      </c>
      <c r="F1225" s="52">
        <v>69275</v>
      </c>
    </row>
    <row r="1226" spans="1:6" x14ac:dyDescent="0.25">
      <c r="A1226" s="48" t="s">
        <v>760</v>
      </c>
      <c r="B1226" s="51" t="s">
        <v>1801</v>
      </c>
      <c r="C1226" s="45">
        <v>153</v>
      </c>
      <c r="D1226" s="52">
        <v>1041</v>
      </c>
      <c r="E1226" s="53">
        <v>0.16</v>
      </c>
      <c r="F1226" s="52">
        <v>1208</v>
      </c>
    </row>
    <row r="1227" spans="1:6" x14ac:dyDescent="0.25">
      <c r="A1227" s="48" t="s">
        <v>769</v>
      </c>
      <c r="B1227" s="51" t="s">
        <v>1810</v>
      </c>
      <c r="C1227" s="45">
        <v>153</v>
      </c>
      <c r="D1227" s="52">
        <v>7092</v>
      </c>
      <c r="E1227" s="53">
        <v>0.16</v>
      </c>
      <c r="F1227" s="52">
        <v>8227</v>
      </c>
    </row>
    <row r="1228" spans="1:6" x14ac:dyDescent="0.25">
      <c r="A1228" s="48" t="s">
        <v>770</v>
      </c>
      <c r="B1228" s="51" t="s">
        <v>1811</v>
      </c>
      <c r="C1228" s="45">
        <v>153</v>
      </c>
      <c r="D1228" s="52">
        <v>7854</v>
      </c>
      <c r="E1228" s="53">
        <v>0.16</v>
      </c>
      <c r="F1228" s="52">
        <v>9111</v>
      </c>
    </row>
    <row r="1229" spans="1:6" x14ac:dyDescent="0.25">
      <c r="A1229" s="48" t="s">
        <v>771</v>
      </c>
      <c r="B1229" s="51" t="s">
        <v>1812</v>
      </c>
      <c r="C1229" s="45">
        <v>153</v>
      </c>
      <c r="D1229" s="52">
        <v>9016</v>
      </c>
      <c r="E1229" s="53">
        <v>0.16</v>
      </c>
      <c r="F1229" s="52">
        <v>10459</v>
      </c>
    </row>
    <row r="1230" spans="1:6" x14ac:dyDescent="0.25">
      <c r="A1230" s="48" t="s">
        <v>772</v>
      </c>
      <c r="B1230" s="51" t="s">
        <v>1813</v>
      </c>
      <c r="C1230" s="45">
        <v>153</v>
      </c>
      <c r="D1230" s="52">
        <v>7400</v>
      </c>
      <c r="E1230" s="53">
        <v>0.16</v>
      </c>
      <c r="F1230" s="52">
        <v>8584</v>
      </c>
    </row>
    <row r="1231" spans="1:6" x14ac:dyDescent="0.25">
      <c r="A1231" s="48" t="s">
        <v>773</v>
      </c>
      <c r="B1231" s="51" t="s">
        <v>1814</v>
      </c>
      <c r="C1231" s="45">
        <v>153</v>
      </c>
      <c r="D1231" s="52">
        <v>8685</v>
      </c>
      <c r="E1231" s="53">
        <v>0.16</v>
      </c>
      <c r="F1231" s="52">
        <v>10075</v>
      </c>
    </row>
    <row r="1232" spans="1:6" x14ac:dyDescent="0.25">
      <c r="A1232" s="48" t="s">
        <v>774</v>
      </c>
      <c r="B1232" s="51" t="s">
        <v>1815</v>
      </c>
      <c r="C1232" s="45">
        <v>153</v>
      </c>
      <c r="D1232" s="52">
        <v>10019</v>
      </c>
      <c r="E1232" s="53">
        <v>0.16</v>
      </c>
      <c r="F1232" s="52">
        <v>11622</v>
      </c>
    </row>
    <row r="1233" spans="1:6" x14ac:dyDescent="0.25">
      <c r="A1233" s="48" t="s">
        <v>775</v>
      </c>
      <c r="B1233" s="51" t="s">
        <v>1816</v>
      </c>
      <c r="C1233" s="45">
        <v>153</v>
      </c>
      <c r="D1233" s="52">
        <v>12462</v>
      </c>
      <c r="E1233" s="53">
        <v>0.16</v>
      </c>
      <c r="F1233" s="52">
        <v>14456</v>
      </c>
    </row>
    <row r="1234" spans="1:6" x14ac:dyDescent="0.25">
      <c r="A1234" s="48" t="s">
        <v>776</v>
      </c>
      <c r="B1234" s="51" t="s">
        <v>1817</v>
      </c>
      <c r="C1234" s="45">
        <v>153</v>
      </c>
      <c r="D1234" s="52">
        <v>13936</v>
      </c>
      <c r="E1234" s="53">
        <v>0.16</v>
      </c>
      <c r="F1234" s="52">
        <v>16166</v>
      </c>
    </row>
    <row r="1235" spans="1:6" x14ac:dyDescent="0.25">
      <c r="A1235" s="48" t="s">
        <v>777</v>
      </c>
      <c r="B1235" s="51" t="s">
        <v>1818</v>
      </c>
      <c r="C1235" s="45">
        <v>153</v>
      </c>
      <c r="D1235" s="52">
        <v>16042</v>
      </c>
      <c r="E1235" s="53">
        <v>0.16</v>
      </c>
      <c r="F1235" s="52">
        <v>18609</v>
      </c>
    </row>
    <row r="1236" spans="1:6" x14ac:dyDescent="0.25">
      <c r="A1236" s="48" t="s">
        <v>778</v>
      </c>
      <c r="B1236" s="51" t="s">
        <v>1819</v>
      </c>
      <c r="C1236" s="45">
        <v>153</v>
      </c>
      <c r="D1236" s="52">
        <v>13010</v>
      </c>
      <c r="E1236" s="53">
        <v>0.16</v>
      </c>
      <c r="F1236" s="52">
        <v>15092</v>
      </c>
    </row>
    <row r="1237" spans="1:6" x14ac:dyDescent="0.25">
      <c r="A1237" s="48" t="s">
        <v>779</v>
      </c>
      <c r="B1237" s="51" t="s">
        <v>1820</v>
      </c>
      <c r="C1237" s="45">
        <v>153</v>
      </c>
      <c r="D1237" s="52">
        <v>14856</v>
      </c>
      <c r="E1237" s="53">
        <v>0.16</v>
      </c>
      <c r="F1237" s="52">
        <v>17233</v>
      </c>
    </row>
    <row r="1238" spans="1:6" x14ac:dyDescent="0.25">
      <c r="A1238" s="48" t="s">
        <v>780</v>
      </c>
      <c r="B1238" s="51" t="s">
        <v>1821</v>
      </c>
      <c r="C1238" s="45">
        <v>153</v>
      </c>
      <c r="D1238" s="52">
        <v>17726</v>
      </c>
      <c r="E1238" s="53">
        <v>0.16</v>
      </c>
      <c r="F1238" s="52">
        <v>20562</v>
      </c>
    </row>
    <row r="1239" spans="1:6" x14ac:dyDescent="0.25">
      <c r="A1239" s="48" t="s">
        <v>781</v>
      </c>
      <c r="B1239" s="51" t="s">
        <v>1822</v>
      </c>
      <c r="C1239" s="45">
        <v>155</v>
      </c>
      <c r="D1239" s="52">
        <v>10252</v>
      </c>
      <c r="E1239" s="53">
        <v>0.16</v>
      </c>
      <c r="F1239" s="52">
        <v>11892</v>
      </c>
    </row>
    <row r="1240" spans="1:6" x14ac:dyDescent="0.25">
      <c r="A1240" s="48" t="s">
        <v>782</v>
      </c>
      <c r="B1240" s="51" t="s">
        <v>1823</v>
      </c>
      <c r="C1240" s="45">
        <v>155</v>
      </c>
      <c r="D1240" s="52">
        <v>10502</v>
      </c>
      <c r="E1240" s="53">
        <v>0.16</v>
      </c>
      <c r="F1240" s="52">
        <v>12182</v>
      </c>
    </row>
    <row r="1241" spans="1:6" x14ac:dyDescent="0.25">
      <c r="A1241" s="48" t="s">
        <v>783</v>
      </c>
      <c r="B1241" s="51" t="s">
        <v>1823</v>
      </c>
      <c r="C1241" s="45">
        <v>155</v>
      </c>
      <c r="D1241" s="52">
        <v>15489</v>
      </c>
      <c r="E1241" s="53">
        <v>0.16</v>
      </c>
      <c r="F1241" s="52">
        <v>17967</v>
      </c>
    </row>
    <row r="1242" spans="1:6" x14ac:dyDescent="0.25">
      <c r="A1242" s="48" t="s">
        <v>784</v>
      </c>
      <c r="B1242" s="51" t="s">
        <v>1824</v>
      </c>
      <c r="C1242" s="45">
        <v>155</v>
      </c>
      <c r="D1242" s="52">
        <v>16692</v>
      </c>
      <c r="E1242" s="53">
        <v>0.16</v>
      </c>
      <c r="F1242" s="52">
        <v>19363</v>
      </c>
    </row>
    <row r="1243" spans="1:6" x14ac:dyDescent="0.25">
      <c r="A1243" s="48" t="s">
        <v>785</v>
      </c>
      <c r="B1243" s="51" t="s">
        <v>1825</v>
      </c>
      <c r="C1243" s="45">
        <v>155</v>
      </c>
      <c r="D1243" s="52">
        <v>16551</v>
      </c>
      <c r="E1243" s="53">
        <v>0.16</v>
      </c>
      <c r="F1243" s="52">
        <v>19199</v>
      </c>
    </row>
    <row r="1244" spans="1:6" x14ac:dyDescent="0.25">
      <c r="A1244" s="48" t="s">
        <v>786</v>
      </c>
      <c r="B1244" s="51" t="s">
        <v>1823</v>
      </c>
      <c r="C1244" s="45">
        <v>155</v>
      </c>
      <c r="D1244" s="52">
        <v>19442</v>
      </c>
      <c r="E1244" s="53">
        <v>0.16</v>
      </c>
      <c r="F1244" s="52">
        <v>22553</v>
      </c>
    </row>
    <row r="1245" spans="1:6" x14ac:dyDescent="0.25">
      <c r="A1245" s="48" t="s">
        <v>787</v>
      </c>
      <c r="B1245" s="51" t="s">
        <v>1823</v>
      </c>
      <c r="C1245" s="45">
        <v>155</v>
      </c>
      <c r="D1245" s="52">
        <v>20208</v>
      </c>
      <c r="E1245" s="53">
        <v>0.16</v>
      </c>
      <c r="F1245" s="52">
        <v>23441</v>
      </c>
    </row>
    <row r="1246" spans="1:6" x14ac:dyDescent="0.25">
      <c r="A1246" s="48" t="s">
        <v>788</v>
      </c>
      <c r="B1246" s="51" t="s">
        <v>1823</v>
      </c>
      <c r="C1246" s="45">
        <v>155</v>
      </c>
      <c r="D1246" s="52">
        <v>22748</v>
      </c>
      <c r="E1246" s="53">
        <v>0.16</v>
      </c>
      <c r="F1246" s="52">
        <v>26388</v>
      </c>
    </row>
    <row r="1247" spans="1:6" x14ac:dyDescent="0.25">
      <c r="A1247" s="48" t="s">
        <v>789</v>
      </c>
      <c r="B1247" s="51" t="s">
        <v>1823</v>
      </c>
      <c r="C1247" s="45">
        <v>155</v>
      </c>
      <c r="D1247" s="52">
        <v>17255</v>
      </c>
      <c r="E1247" s="53">
        <v>0.16</v>
      </c>
      <c r="F1247" s="52">
        <v>20016</v>
      </c>
    </row>
    <row r="1248" spans="1:6" x14ac:dyDescent="0.25">
      <c r="A1248" s="48" t="s">
        <v>790</v>
      </c>
      <c r="B1248" s="51" t="s">
        <v>1824</v>
      </c>
      <c r="C1248" s="45">
        <v>155</v>
      </c>
      <c r="D1248" s="52">
        <v>18777</v>
      </c>
      <c r="E1248" s="53">
        <v>0.16</v>
      </c>
      <c r="F1248" s="52">
        <v>21781</v>
      </c>
    </row>
    <row r="1249" spans="1:6" x14ac:dyDescent="0.25">
      <c r="A1249" s="48" t="s">
        <v>791</v>
      </c>
      <c r="B1249" s="51" t="s">
        <v>1825</v>
      </c>
      <c r="C1249" s="45">
        <v>155</v>
      </c>
      <c r="D1249" s="52">
        <v>18793</v>
      </c>
      <c r="E1249" s="53">
        <v>0.16</v>
      </c>
      <c r="F1249" s="52">
        <v>21800</v>
      </c>
    </row>
    <row r="1250" spans="1:6" x14ac:dyDescent="0.25">
      <c r="A1250" s="48" t="s">
        <v>792</v>
      </c>
      <c r="B1250" s="51" t="s">
        <v>1823</v>
      </c>
      <c r="C1250" s="45">
        <v>155</v>
      </c>
      <c r="D1250" s="52">
        <v>19197</v>
      </c>
      <c r="E1250" s="53">
        <v>0.16</v>
      </c>
      <c r="F1250" s="52">
        <v>22269</v>
      </c>
    </row>
    <row r="1251" spans="1:6" x14ac:dyDescent="0.25">
      <c r="A1251" s="48" t="s">
        <v>793</v>
      </c>
      <c r="B1251" s="51" t="s">
        <v>1824</v>
      </c>
      <c r="C1251" s="45">
        <v>155</v>
      </c>
      <c r="D1251" s="52">
        <v>19570</v>
      </c>
      <c r="E1251" s="53">
        <v>0.16</v>
      </c>
      <c r="F1251" s="52">
        <v>22701</v>
      </c>
    </row>
    <row r="1252" spans="1:6" x14ac:dyDescent="0.25">
      <c r="A1252" s="48" t="s">
        <v>794</v>
      </c>
      <c r="B1252" s="51" t="s">
        <v>1825</v>
      </c>
      <c r="C1252" s="45">
        <v>155</v>
      </c>
      <c r="D1252" s="52">
        <v>19644</v>
      </c>
      <c r="E1252" s="53">
        <v>0.16</v>
      </c>
      <c r="F1252" s="52">
        <v>22787</v>
      </c>
    </row>
    <row r="1253" spans="1:6" x14ac:dyDescent="0.25">
      <c r="A1253" s="48" t="s">
        <v>795</v>
      </c>
      <c r="B1253" s="51" t="s">
        <v>1822</v>
      </c>
      <c r="C1253" s="45">
        <v>155</v>
      </c>
      <c r="D1253" s="52">
        <v>15380</v>
      </c>
      <c r="E1253" s="53">
        <v>0.16</v>
      </c>
      <c r="F1253" s="52">
        <v>17841</v>
      </c>
    </row>
    <row r="1254" spans="1:6" x14ac:dyDescent="0.25">
      <c r="A1254" s="48" t="s">
        <v>796</v>
      </c>
      <c r="B1254" s="51" t="s">
        <v>1823</v>
      </c>
      <c r="C1254" s="45">
        <v>155</v>
      </c>
      <c r="D1254" s="52">
        <v>17436</v>
      </c>
      <c r="E1254" s="53">
        <v>0.16</v>
      </c>
      <c r="F1254" s="52">
        <v>20226</v>
      </c>
    </row>
    <row r="1255" spans="1:6" x14ac:dyDescent="0.25">
      <c r="A1255" s="48" t="s">
        <v>797</v>
      </c>
      <c r="B1255" s="51" t="s">
        <v>1823</v>
      </c>
      <c r="C1255" s="45">
        <v>155</v>
      </c>
      <c r="D1255" s="52">
        <v>19418</v>
      </c>
      <c r="E1255" s="53">
        <v>0.16</v>
      </c>
      <c r="F1255" s="52">
        <v>22525</v>
      </c>
    </row>
    <row r="1256" spans="1:6" x14ac:dyDescent="0.25">
      <c r="A1256" s="48" t="s">
        <v>798</v>
      </c>
      <c r="B1256" s="51" t="s">
        <v>1823</v>
      </c>
      <c r="C1256" s="45">
        <v>155</v>
      </c>
      <c r="D1256" s="52">
        <v>22139</v>
      </c>
      <c r="E1256" s="53">
        <v>0.16</v>
      </c>
      <c r="F1256" s="52">
        <v>25681</v>
      </c>
    </row>
    <row r="1257" spans="1:6" x14ac:dyDescent="0.25">
      <c r="A1257" s="48" t="s">
        <v>799</v>
      </c>
      <c r="B1257" s="51" t="s">
        <v>1823</v>
      </c>
      <c r="C1257" s="45">
        <v>155</v>
      </c>
      <c r="D1257" s="52">
        <v>22911</v>
      </c>
      <c r="E1257" s="53">
        <v>0.16</v>
      </c>
      <c r="F1257" s="52">
        <v>26577</v>
      </c>
    </row>
    <row r="1258" spans="1:6" x14ac:dyDescent="0.25">
      <c r="A1258" s="48" t="s">
        <v>800</v>
      </c>
      <c r="B1258" s="51" t="s">
        <v>1823</v>
      </c>
      <c r="C1258" s="45">
        <v>155</v>
      </c>
      <c r="D1258" s="52">
        <v>26241</v>
      </c>
      <c r="E1258" s="53">
        <v>0.16</v>
      </c>
      <c r="F1258" s="52">
        <v>30440</v>
      </c>
    </row>
    <row r="1259" spans="1:6" x14ac:dyDescent="0.25">
      <c r="A1259" s="48" t="s">
        <v>801</v>
      </c>
      <c r="B1259" s="51" t="s">
        <v>1823</v>
      </c>
      <c r="C1259" s="45">
        <v>155</v>
      </c>
      <c r="D1259" s="52">
        <v>31292</v>
      </c>
      <c r="E1259" s="53">
        <v>0.16</v>
      </c>
      <c r="F1259" s="52">
        <v>36299</v>
      </c>
    </row>
    <row r="1260" spans="1:6" x14ac:dyDescent="0.25">
      <c r="A1260" s="48" t="s">
        <v>802</v>
      </c>
      <c r="B1260" s="51" t="s">
        <v>1826</v>
      </c>
      <c r="C1260" s="45">
        <v>155</v>
      </c>
      <c r="D1260" s="52">
        <v>20227</v>
      </c>
      <c r="E1260" s="53">
        <v>0.16</v>
      </c>
      <c r="F1260" s="52">
        <v>23463</v>
      </c>
    </row>
    <row r="1261" spans="1:6" x14ac:dyDescent="0.25">
      <c r="A1261" s="48" t="s">
        <v>803</v>
      </c>
      <c r="B1261" s="51" t="s">
        <v>1826</v>
      </c>
      <c r="C1261" s="45">
        <v>155</v>
      </c>
      <c r="D1261" s="52">
        <v>21073</v>
      </c>
      <c r="E1261" s="53">
        <v>0.16</v>
      </c>
      <c r="F1261" s="52">
        <v>24445</v>
      </c>
    </row>
    <row r="1262" spans="1:6" x14ac:dyDescent="0.25">
      <c r="A1262" s="48" t="s">
        <v>804</v>
      </c>
      <c r="B1262" s="51" t="s">
        <v>1826</v>
      </c>
      <c r="C1262" s="45">
        <v>155</v>
      </c>
      <c r="D1262" s="52">
        <v>21876</v>
      </c>
      <c r="E1262" s="53">
        <v>0.16</v>
      </c>
      <c r="F1262" s="52">
        <v>25376</v>
      </c>
    </row>
    <row r="1263" spans="1:6" x14ac:dyDescent="0.25">
      <c r="A1263" s="48" t="s">
        <v>805</v>
      </c>
      <c r="B1263" s="51" t="s">
        <v>1822</v>
      </c>
      <c r="C1263" s="45">
        <v>155</v>
      </c>
      <c r="D1263" s="52">
        <v>11177</v>
      </c>
      <c r="E1263" s="53">
        <v>0.16</v>
      </c>
      <c r="F1263" s="52">
        <v>12965</v>
      </c>
    </row>
    <row r="1264" spans="1:6" x14ac:dyDescent="0.25">
      <c r="A1264" s="48" t="s">
        <v>806</v>
      </c>
      <c r="B1264" s="51" t="s">
        <v>1823</v>
      </c>
      <c r="C1264" s="45">
        <v>155</v>
      </c>
      <c r="D1264" s="52">
        <v>11808</v>
      </c>
      <c r="E1264" s="53">
        <v>0.16</v>
      </c>
      <c r="F1264" s="52">
        <v>13697</v>
      </c>
    </row>
    <row r="1265" spans="1:6" x14ac:dyDescent="0.25">
      <c r="A1265" s="48" t="s">
        <v>807</v>
      </c>
      <c r="B1265" s="51" t="s">
        <v>1822</v>
      </c>
      <c r="C1265" s="45">
        <v>155</v>
      </c>
      <c r="D1265" s="52">
        <v>16976</v>
      </c>
      <c r="E1265" s="53">
        <v>0.16</v>
      </c>
      <c r="F1265" s="52">
        <v>19692</v>
      </c>
    </row>
    <row r="1266" spans="1:6" x14ac:dyDescent="0.25">
      <c r="A1266" s="48" t="s">
        <v>808</v>
      </c>
      <c r="B1266" s="51" t="s">
        <v>1824</v>
      </c>
      <c r="C1266" s="45">
        <v>155</v>
      </c>
      <c r="D1266" s="52">
        <v>18346</v>
      </c>
      <c r="E1266" s="53">
        <v>0.16</v>
      </c>
      <c r="F1266" s="52">
        <v>21281</v>
      </c>
    </row>
    <row r="1267" spans="1:6" x14ac:dyDescent="0.25">
      <c r="A1267" s="48" t="s">
        <v>809</v>
      </c>
      <c r="B1267" s="51" t="s">
        <v>1825</v>
      </c>
      <c r="C1267" s="45">
        <v>155</v>
      </c>
      <c r="D1267" s="52">
        <v>18346</v>
      </c>
      <c r="E1267" s="53">
        <v>0.16</v>
      </c>
      <c r="F1267" s="52">
        <v>21281</v>
      </c>
    </row>
    <row r="1268" spans="1:6" x14ac:dyDescent="0.25">
      <c r="A1268" s="48" t="s">
        <v>810</v>
      </c>
      <c r="B1268" s="51" t="s">
        <v>1823</v>
      </c>
      <c r="C1268" s="45">
        <v>155</v>
      </c>
      <c r="D1268" s="52">
        <v>22195</v>
      </c>
      <c r="E1268" s="53">
        <v>0.16</v>
      </c>
      <c r="F1268" s="52">
        <v>25746</v>
      </c>
    </row>
    <row r="1269" spans="1:6" x14ac:dyDescent="0.25">
      <c r="A1269" s="48" t="s">
        <v>811</v>
      </c>
      <c r="B1269" s="51" t="s">
        <v>1823</v>
      </c>
      <c r="C1269" s="45">
        <v>155</v>
      </c>
      <c r="D1269" s="52">
        <v>23889</v>
      </c>
      <c r="E1269" s="53">
        <v>0.16</v>
      </c>
      <c r="F1269" s="52">
        <v>27711</v>
      </c>
    </row>
    <row r="1270" spans="1:6" x14ac:dyDescent="0.25">
      <c r="A1270" s="48" t="s">
        <v>812</v>
      </c>
      <c r="B1270" s="51" t="s">
        <v>1823</v>
      </c>
      <c r="C1270" s="45">
        <v>155</v>
      </c>
      <c r="D1270" s="52">
        <v>26289</v>
      </c>
      <c r="E1270" s="53">
        <v>0.16</v>
      </c>
      <c r="F1270" s="52">
        <v>30495</v>
      </c>
    </row>
    <row r="1271" spans="1:6" x14ac:dyDescent="0.25">
      <c r="A1271" s="48" t="s">
        <v>813</v>
      </c>
      <c r="B1271" s="51" t="s">
        <v>1823</v>
      </c>
      <c r="C1271" s="45">
        <v>155</v>
      </c>
      <c r="D1271" s="52">
        <v>20290</v>
      </c>
      <c r="E1271" s="53">
        <v>0.16</v>
      </c>
      <c r="F1271" s="52">
        <v>23536</v>
      </c>
    </row>
    <row r="1272" spans="1:6" x14ac:dyDescent="0.25">
      <c r="A1272" s="48" t="s">
        <v>814</v>
      </c>
      <c r="B1272" s="51" t="s">
        <v>1824</v>
      </c>
      <c r="C1272" s="45">
        <v>155</v>
      </c>
      <c r="D1272" s="52">
        <v>22932</v>
      </c>
      <c r="E1272" s="53">
        <v>0.16</v>
      </c>
      <c r="F1272" s="52">
        <v>26601</v>
      </c>
    </row>
    <row r="1273" spans="1:6" x14ac:dyDescent="0.25">
      <c r="A1273" s="48" t="s">
        <v>815</v>
      </c>
      <c r="B1273" s="51" t="s">
        <v>1825</v>
      </c>
      <c r="C1273" s="45">
        <v>155</v>
      </c>
      <c r="D1273" s="52">
        <v>22919</v>
      </c>
      <c r="E1273" s="53">
        <v>0.16</v>
      </c>
      <c r="F1273" s="52">
        <v>26586</v>
      </c>
    </row>
    <row r="1274" spans="1:6" x14ac:dyDescent="0.25">
      <c r="A1274" s="48" t="s">
        <v>816</v>
      </c>
      <c r="B1274" s="51" t="s">
        <v>1823</v>
      </c>
      <c r="C1274" s="45">
        <v>155</v>
      </c>
      <c r="D1274" s="52">
        <v>22371</v>
      </c>
      <c r="E1274" s="53">
        <v>0.16</v>
      </c>
      <c r="F1274" s="52">
        <v>25950</v>
      </c>
    </row>
    <row r="1275" spans="1:6" x14ac:dyDescent="0.25">
      <c r="A1275" s="48" t="s">
        <v>817</v>
      </c>
      <c r="B1275" s="51" t="s">
        <v>1824</v>
      </c>
      <c r="C1275" s="45">
        <v>155</v>
      </c>
      <c r="D1275" s="52">
        <v>23671</v>
      </c>
      <c r="E1275" s="53">
        <v>0.16</v>
      </c>
      <c r="F1275" s="52">
        <v>27458</v>
      </c>
    </row>
    <row r="1276" spans="1:6" x14ac:dyDescent="0.25">
      <c r="A1276" s="48" t="s">
        <v>818</v>
      </c>
      <c r="B1276" s="51" t="s">
        <v>1825</v>
      </c>
      <c r="C1276" s="45">
        <v>155</v>
      </c>
      <c r="D1276" s="52">
        <v>23655</v>
      </c>
      <c r="E1276" s="53">
        <v>0.16</v>
      </c>
      <c r="F1276" s="52">
        <v>27440</v>
      </c>
    </row>
    <row r="1277" spans="1:6" x14ac:dyDescent="0.25">
      <c r="A1277" s="48" t="s">
        <v>819</v>
      </c>
      <c r="B1277" s="51" t="s">
        <v>1822</v>
      </c>
      <c r="C1277" s="45">
        <v>155</v>
      </c>
      <c r="D1277" s="52">
        <v>16785</v>
      </c>
      <c r="E1277" s="53">
        <v>0.16</v>
      </c>
      <c r="F1277" s="52">
        <v>19471</v>
      </c>
    </row>
    <row r="1278" spans="1:6" x14ac:dyDescent="0.25">
      <c r="A1278" s="48" t="s">
        <v>820</v>
      </c>
      <c r="B1278" s="51" t="s">
        <v>1823</v>
      </c>
      <c r="C1278" s="45">
        <v>155</v>
      </c>
      <c r="D1278" s="52">
        <v>18926</v>
      </c>
      <c r="E1278" s="53">
        <v>0.16</v>
      </c>
      <c r="F1278" s="52">
        <v>21954</v>
      </c>
    </row>
    <row r="1279" spans="1:6" x14ac:dyDescent="0.25">
      <c r="A1279" s="48" t="s">
        <v>821</v>
      </c>
      <c r="B1279" s="51" t="s">
        <v>1823</v>
      </c>
      <c r="C1279" s="45">
        <v>155</v>
      </c>
      <c r="D1279" s="52">
        <v>22623</v>
      </c>
      <c r="E1279" s="53">
        <v>0.16</v>
      </c>
      <c r="F1279" s="52">
        <v>26243</v>
      </c>
    </row>
    <row r="1280" spans="1:6" x14ac:dyDescent="0.25">
      <c r="A1280" s="48" t="s">
        <v>822</v>
      </c>
      <c r="B1280" s="51" t="s">
        <v>1823</v>
      </c>
      <c r="C1280" s="45">
        <v>155</v>
      </c>
      <c r="D1280" s="52">
        <v>25172</v>
      </c>
      <c r="E1280" s="53">
        <v>0.16</v>
      </c>
      <c r="F1280" s="52">
        <v>29200</v>
      </c>
    </row>
    <row r="1281" spans="1:6" x14ac:dyDescent="0.25">
      <c r="A1281" s="48" t="s">
        <v>823</v>
      </c>
      <c r="B1281" s="51" t="s">
        <v>1823</v>
      </c>
      <c r="C1281" s="45">
        <v>155</v>
      </c>
      <c r="D1281" s="52">
        <v>27262</v>
      </c>
      <c r="E1281" s="53">
        <v>0.16</v>
      </c>
      <c r="F1281" s="52">
        <v>31624</v>
      </c>
    </row>
    <row r="1282" spans="1:6" x14ac:dyDescent="0.25">
      <c r="A1282" s="48" t="s">
        <v>824</v>
      </c>
      <c r="B1282" s="51" t="s">
        <v>1823</v>
      </c>
      <c r="C1282" s="45">
        <v>155</v>
      </c>
      <c r="D1282" s="52">
        <v>30537</v>
      </c>
      <c r="E1282" s="53">
        <v>0.16</v>
      </c>
      <c r="F1282" s="52">
        <v>35423</v>
      </c>
    </row>
    <row r="1283" spans="1:6" x14ac:dyDescent="0.25">
      <c r="A1283" s="48" t="s">
        <v>825</v>
      </c>
      <c r="B1283" s="51" t="s">
        <v>1823</v>
      </c>
      <c r="C1283" s="45">
        <v>155</v>
      </c>
      <c r="D1283" s="52">
        <v>38227</v>
      </c>
      <c r="E1283" s="53">
        <v>0.16</v>
      </c>
      <c r="F1283" s="52">
        <v>44343</v>
      </c>
    </row>
    <row r="1284" spans="1:6" x14ac:dyDescent="0.25">
      <c r="A1284" s="48" t="s">
        <v>826</v>
      </c>
      <c r="B1284" s="51" t="s">
        <v>1826</v>
      </c>
      <c r="C1284" s="45">
        <v>155</v>
      </c>
      <c r="D1284" s="52">
        <v>23288</v>
      </c>
      <c r="E1284" s="53">
        <v>0.16</v>
      </c>
      <c r="F1284" s="52">
        <v>27014</v>
      </c>
    </row>
    <row r="1285" spans="1:6" x14ac:dyDescent="0.25">
      <c r="A1285" s="48" t="s">
        <v>827</v>
      </c>
      <c r="B1285" s="51" t="s">
        <v>1826</v>
      </c>
      <c r="C1285" s="45">
        <v>155</v>
      </c>
      <c r="D1285" s="52">
        <v>24134</v>
      </c>
      <c r="E1285" s="53">
        <v>0.16</v>
      </c>
      <c r="F1285" s="52">
        <v>27995</v>
      </c>
    </row>
    <row r="1286" spans="1:6" x14ac:dyDescent="0.25">
      <c r="A1286" s="48" t="s">
        <v>828</v>
      </c>
      <c r="B1286" s="51" t="s">
        <v>1826</v>
      </c>
      <c r="C1286" s="45">
        <v>155</v>
      </c>
      <c r="D1286" s="52">
        <v>24360</v>
      </c>
      <c r="E1286" s="53">
        <v>0.16</v>
      </c>
      <c r="F1286" s="52">
        <v>28258</v>
      </c>
    </row>
    <row r="1287" spans="1:6" ht="30" x14ac:dyDescent="0.25">
      <c r="A1287" s="48" t="s">
        <v>829</v>
      </c>
      <c r="B1287" s="51" t="s">
        <v>1827</v>
      </c>
      <c r="C1287" s="45">
        <v>155</v>
      </c>
      <c r="D1287" s="52">
        <v>28717</v>
      </c>
      <c r="E1287" s="53">
        <v>0.16</v>
      </c>
      <c r="F1287" s="52">
        <v>33312</v>
      </c>
    </row>
    <row r="1288" spans="1:6" ht="30" x14ac:dyDescent="0.25">
      <c r="A1288" s="48" t="s">
        <v>830</v>
      </c>
      <c r="B1288" s="51" t="s">
        <v>1827</v>
      </c>
      <c r="C1288" s="45">
        <v>155</v>
      </c>
      <c r="D1288" s="52">
        <v>29569</v>
      </c>
      <c r="E1288" s="53">
        <v>0.16</v>
      </c>
      <c r="F1288" s="52">
        <v>34300</v>
      </c>
    </row>
    <row r="1289" spans="1:6" ht="30" x14ac:dyDescent="0.25">
      <c r="A1289" s="48" t="s">
        <v>831</v>
      </c>
      <c r="B1289" s="51" t="s">
        <v>1827</v>
      </c>
      <c r="C1289" s="45">
        <v>155</v>
      </c>
      <c r="D1289" s="52">
        <v>31713</v>
      </c>
      <c r="E1289" s="53">
        <v>0.16</v>
      </c>
      <c r="F1289" s="52">
        <v>36787</v>
      </c>
    </row>
    <row r="1290" spans="1:6" ht="30" x14ac:dyDescent="0.25">
      <c r="A1290" s="48" t="s">
        <v>832</v>
      </c>
      <c r="B1290" s="51" t="s">
        <v>1827</v>
      </c>
      <c r="C1290" s="45">
        <v>155</v>
      </c>
      <c r="D1290" s="52">
        <v>32920</v>
      </c>
      <c r="E1290" s="53">
        <v>0.16</v>
      </c>
      <c r="F1290" s="52">
        <v>38187</v>
      </c>
    </row>
    <row r="1291" spans="1:6" ht="30" x14ac:dyDescent="0.25">
      <c r="A1291" s="48" t="s">
        <v>833</v>
      </c>
      <c r="B1291" s="51" t="s">
        <v>1827</v>
      </c>
      <c r="C1291" s="45">
        <v>155</v>
      </c>
      <c r="D1291" s="52">
        <v>35998</v>
      </c>
      <c r="E1291" s="53">
        <v>0.16</v>
      </c>
      <c r="F1291" s="52">
        <v>41758</v>
      </c>
    </row>
    <row r="1292" spans="1:6" ht="30" x14ac:dyDescent="0.25">
      <c r="A1292" s="48" t="s">
        <v>834</v>
      </c>
      <c r="B1292" s="51" t="s">
        <v>1827</v>
      </c>
      <c r="C1292" s="45">
        <v>155</v>
      </c>
      <c r="D1292" s="52">
        <v>30207</v>
      </c>
      <c r="E1292" s="53">
        <v>0.16</v>
      </c>
      <c r="F1292" s="52">
        <v>35040</v>
      </c>
    </row>
    <row r="1293" spans="1:6" ht="30" x14ac:dyDescent="0.25">
      <c r="A1293" s="48" t="s">
        <v>835</v>
      </c>
      <c r="B1293" s="51" t="s">
        <v>1827</v>
      </c>
      <c r="C1293" s="45">
        <v>155</v>
      </c>
      <c r="D1293" s="52">
        <v>32686</v>
      </c>
      <c r="E1293" s="53">
        <v>0.16</v>
      </c>
      <c r="F1293" s="52">
        <v>37916</v>
      </c>
    </row>
    <row r="1294" spans="1:6" ht="30" x14ac:dyDescent="0.25">
      <c r="A1294" s="48" t="s">
        <v>836</v>
      </c>
      <c r="B1294" s="51" t="s">
        <v>1827</v>
      </c>
      <c r="C1294" s="45">
        <v>155</v>
      </c>
      <c r="D1294" s="52">
        <v>34718</v>
      </c>
      <c r="E1294" s="53">
        <v>0.16</v>
      </c>
      <c r="F1294" s="52">
        <v>40273</v>
      </c>
    </row>
    <row r="1295" spans="1:6" ht="30" x14ac:dyDescent="0.25">
      <c r="A1295" s="48" t="s">
        <v>837</v>
      </c>
      <c r="B1295" s="51" t="s">
        <v>1827</v>
      </c>
      <c r="C1295" s="45">
        <v>155</v>
      </c>
      <c r="D1295" s="52">
        <v>37389</v>
      </c>
      <c r="E1295" s="53">
        <v>0.16</v>
      </c>
      <c r="F1295" s="52">
        <v>43371</v>
      </c>
    </row>
    <row r="1296" spans="1:6" ht="30" x14ac:dyDescent="0.25">
      <c r="A1296" s="48" t="s">
        <v>838</v>
      </c>
      <c r="B1296" s="51" t="s">
        <v>1827</v>
      </c>
      <c r="C1296" s="45">
        <v>155</v>
      </c>
      <c r="D1296" s="52">
        <v>40299</v>
      </c>
      <c r="E1296" s="53">
        <v>0.16</v>
      </c>
      <c r="F1296" s="52">
        <v>46747</v>
      </c>
    </row>
    <row r="1297" spans="1:6" ht="30" x14ac:dyDescent="0.25">
      <c r="A1297" s="48" t="s">
        <v>839</v>
      </c>
      <c r="B1297" s="51" t="s">
        <v>1828</v>
      </c>
      <c r="C1297" s="45">
        <v>155</v>
      </c>
      <c r="D1297" s="52">
        <v>12345</v>
      </c>
      <c r="E1297" s="53">
        <v>0.16</v>
      </c>
      <c r="F1297" s="52">
        <v>14320</v>
      </c>
    </row>
    <row r="1298" spans="1:6" x14ac:dyDescent="0.25">
      <c r="A1298" s="48" t="s">
        <v>840</v>
      </c>
      <c r="B1298" s="51" t="s">
        <v>1829</v>
      </c>
      <c r="C1298" s="45">
        <v>155</v>
      </c>
      <c r="D1298" s="52">
        <v>10895</v>
      </c>
      <c r="E1298" s="53">
        <v>0.16</v>
      </c>
      <c r="F1298" s="52">
        <v>12638</v>
      </c>
    </row>
    <row r="1299" spans="1:6" x14ac:dyDescent="0.25">
      <c r="A1299" s="48" t="s">
        <v>841</v>
      </c>
      <c r="B1299" s="51" t="s">
        <v>1830</v>
      </c>
      <c r="C1299" s="45">
        <v>155</v>
      </c>
      <c r="D1299" s="52">
        <v>13670</v>
      </c>
      <c r="E1299" s="53">
        <v>0.16</v>
      </c>
      <c r="F1299" s="52">
        <v>15857</v>
      </c>
    </row>
    <row r="1300" spans="1:6" x14ac:dyDescent="0.25">
      <c r="A1300" s="48" t="s">
        <v>842</v>
      </c>
      <c r="B1300" s="51" t="s">
        <v>1829</v>
      </c>
      <c r="C1300" s="45">
        <v>155</v>
      </c>
      <c r="D1300" s="52">
        <v>11842</v>
      </c>
      <c r="E1300" s="53">
        <v>0.16</v>
      </c>
      <c r="F1300" s="52">
        <v>13737</v>
      </c>
    </row>
    <row r="1301" spans="1:6" x14ac:dyDescent="0.25">
      <c r="A1301" s="48" t="s">
        <v>843</v>
      </c>
      <c r="B1301" s="51" t="s">
        <v>1830</v>
      </c>
      <c r="C1301" s="45">
        <v>155</v>
      </c>
      <c r="D1301" s="52">
        <v>16346</v>
      </c>
      <c r="E1301" s="53">
        <v>0.16</v>
      </c>
      <c r="F1301" s="52">
        <v>18961</v>
      </c>
    </row>
    <row r="1302" spans="1:6" x14ac:dyDescent="0.25">
      <c r="A1302" s="48" t="s">
        <v>844</v>
      </c>
      <c r="B1302" s="51" t="s">
        <v>1831</v>
      </c>
      <c r="C1302" s="45">
        <v>155</v>
      </c>
      <c r="D1302" s="52">
        <v>1734</v>
      </c>
      <c r="E1302" s="53">
        <v>0.16</v>
      </c>
      <c r="F1302" s="52">
        <v>2011</v>
      </c>
    </row>
    <row r="1303" spans="1:6" x14ac:dyDescent="0.25">
      <c r="A1303" s="48" t="s">
        <v>845</v>
      </c>
      <c r="B1303" s="51" t="s">
        <v>1832</v>
      </c>
      <c r="C1303" s="45">
        <v>156</v>
      </c>
      <c r="D1303" s="52">
        <v>25169</v>
      </c>
      <c r="E1303" s="53">
        <v>0.16</v>
      </c>
      <c r="F1303" s="52">
        <v>29196</v>
      </c>
    </row>
    <row r="1304" spans="1:6" x14ac:dyDescent="0.25">
      <c r="A1304" s="48" t="s">
        <v>846</v>
      </c>
      <c r="B1304" s="51" t="s">
        <v>1832</v>
      </c>
      <c r="C1304" s="45">
        <v>156</v>
      </c>
      <c r="D1304" s="52">
        <v>25765</v>
      </c>
      <c r="E1304" s="53">
        <v>0.16</v>
      </c>
      <c r="F1304" s="52">
        <v>29887</v>
      </c>
    </row>
    <row r="1305" spans="1:6" x14ac:dyDescent="0.25">
      <c r="A1305" s="48" t="s">
        <v>847</v>
      </c>
      <c r="B1305" s="51" t="s">
        <v>1832</v>
      </c>
      <c r="C1305" s="45">
        <v>156</v>
      </c>
      <c r="D1305" s="52">
        <v>27401</v>
      </c>
      <c r="E1305" s="53">
        <v>0.16</v>
      </c>
      <c r="F1305" s="52">
        <v>31785</v>
      </c>
    </row>
    <row r="1306" spans="1:6" x14ac:dyDescent="0.25">
      <c r="A1306" s="48" t="s">
        <v>848</v>
      </c>
      <c r="B1306" s="51" t="s">
        <v>1832</v>
      </c>
      <c r="C1306" s="45">
        <v>156</v>
      </c>
      <c r="D1306" s="52">
        <v>28768</v>
      </c>
      <c r="E1306" s="53">
        <v>0.16</v>
      </c>
      <c r="F1306" s="52">
        <v>33371</v>
      </c>
    </row>
    <row r="1307" spans="1:6" x14ac:dyDescent="0.25">
      <c r="A1307" s="48" t="s">
        <v>849</v>
      </c>
      <c r="B1307" s="51" t="s">
        <v>1832</v>
      </c>
      <c r="C1307" s="45">
        <v>156</v>
      </c>
      <c r="D1307" s="52">
        <v>30577</v>
      </c>
      <c r="E1307" s="53">
        <v>0.16</v>
      </c>
      <c r="F1307" s="52">
        <v>35469</v>
      </c>
    </row>
    <row r="1308" spans="1:6" x14ac:dyDescent="0.25">
      <c r="A1308" s="48" t="s">
        <v>850</v>
      </c>
      <c r="B1308" s="51" t="s">
        <v>1832</v>
      </c>
      <c r="C1308" s="45">
        <v>156</v>
      </c>
      <c r="D1308" s="52">
        <v>33583</v>
      </c>
      <c r="E1308" s="53">
        <v>0.16</v>
      </c>
      <c r="F1308" s="52">
        <v>38956</v>
      </c>
    </row>
    <row r="1309" spans="1:6" x14ac:dyDescent="0.25">
      <c r="A1309" s="48" t="s">
        <v>851</v>
      </c>
      <c r="B1309" s="51" t="s">
        <v>1833</v>
      </c>
      <c r="C1309" s="45">
        <v>156</v>
      </c>
      <c r="D1309" s="52">
        <v>43708</v>
      </c>
      <c r="E1309" s="53">
        <v>0.16</v>
      </c>
      <c r="F1309" s="52">
        <v>50701</v>
      </c>
    </row>
    <row r="1310" spans="1:6" x14ac:dyDescent="0.25">
      <c r="A1310" s="48" t="s">
        <v>852</v>
      </c>
      <c r="B1310" s="51" t="s">
        <v>1834</v>
      </c>
      <c r="C1310" s="45">
        <v>156</v>
      </c>
      <c r="D1310" s="52">
        <v>31843</v>
      </c>
      <c r="E1310" s="53">
        <v>0.16</v>
      </c>
      <c r="F1310" s="52">
        <v>36938</v>
      </c>
    </row>
    <row r="1311" spans="1:6" x14ac:dyDescent="0.25">
      <c r="A1311" s="48" t="s">
        <v>853</v>
      </c>
      <c r="B1311" s="51" t="s">
        <v>1834</v>
      </c>
      <c r="C1311" s="45">
        <v>156</v>
      </c>
      <c r="D1311" s="52">
        <v>33564</v>
      </c>
      <c r="E1311" s="53">
        <v>0.16</v>
      </c>
      <c r="F1311" s="52">
        <v>38934</v>
      </c>
    </row>
    <row r="1312" spans="1:6" x14ac:dyDescent="0.25">
      <c r="A1312" s="48" t="s">
        <v>854</v>
      </c>
      <c r="B1312" s="51" t="s">
        <v>1834</v>
      </c>
      <c r="C1312" s="45">
        <v>156</v>
      </c>
      <c r="D1312" s="52">
        <v>33162</v>
      </c>
      <c r="E1312" s="53">
        <v>0.16</v>
      </c>
      <c r="F1312" s="52">
        <v>38468</v>
      </c>
    </row>
    <row r="1313" spans="1:6" x14ac:dyDescent="0.25">
      <c r="A1313" s="48" t="s">
        <v>855</v>
      </c>
      <c r="B1313" s="51" t="s">
        <v>1834</v>
      </c>
      <c r="C1313" s="45">
        <v>156</v>
      </c>
      <c r="D1313" s="52">
        <v>35984</v>
      </c>
      <c r="E1313" s="53">
        <v>0.16</v>
      </c>
      <c r="F1313" s="52">
        <v>41741</v>
      </c>
    </row>
    <row r="1314" spans="1:6" x14ac:dyDescent="0.25">
      <c r="A1314" s="48" t="s">
        <v>856</v>
      </c>
      <c r="B1314" s="51" t="s">
        <v>1834</v>
      </c>
      <c r="C1314" s="45">
        <v>156</v>
      </c>
      <c r="D1314" s="52">
        <v>33888</v>
      </c>
      <c r="E1314" s="53">
        <v>0.16</v>
      </c>
      <c r="F1314" s="52">
        <v>39310</v>
      </c>
    </row>
    <row r="1315" spans="1:6" x14ac:dyDescent="0.25">
      <c r="A1315" s="48" t="s">
        <v>857</v>
      </c>
      <c r="B1315" s="51" t="s">
        <v>1834</v>
      </c>
      <c r="C1315" s="45">
        <v>156</v>
      </c>
      <c r="D1315" s="52">
        <v>37078</v>
      </c>
      <c r="E1315" s="53">
        <v>0.16</v>
      </c>
      <c r="F1315" s="52">
        <v>43010</v>
      </c>
    </row>
    <row r="1316" spans="1:6" x14ac:dyDescent="0.25">
      <c r="A1316" s="48" t="s">
        <v>858</v>
      </c>
      <c r="B1316" s="51" t="s">
        <v>1834</v>
      </c>
      <c r="C1316" s="45">
        <v>156</v>
      </c>
      <c r="D1316" s="52">
        <v>34982</v>
      </c>
      <c r="E1316" s="53">
        <v>0.16</v>
      </c>
      <c r="F1316" s="52">
        <v>40579</v>
      </c>
    </row>
    <row r="1317" spans="1:6" x14ac:dyDescent="0.25">
      <c r="A1317" s="48" t="s">
        <v>859</v>
      </c>
      <c r="B1317" s="51" t="s">
        <v>1834</v>
      </c>
      <c r="C1317" s="45">
        <v>156</v>
      </c>
      <c r="D1317" s="52">
        <v>38945</v>
      </c>
      <c r="E1317" s="53">
        <v>0.16</v>
      </c>
      <c r="F1317" s="52">
        <v>45176</v>
      </c>
    </row>
    <row r="1318" spans="1:6" x14ac:dyDescent="0.25">
      <c r="A1318" s="48" t="s">
        <v>860</v>
      </c>
      <c r="B1318" s="51" t="s">
        <v>1835</v>
      </c>
      <c r="C1318" s="45">
        <v>156</v>
      </c>
      <c r="D1318" s="52">
        <v>43230</v>
      </c>
      <c r="E1318" s="53">
        <v>0.16</v>
      </c>
      <c r="F1318" s="52">
        <v>50147</v>
      </c>
    </row>
    <row r="1319" spans="1:6" x14ac:dyDescent="0.25">
      <c r="A1319" s="48" t="s">
        <v>861</v>
      </c>
      <c r="B1319" s="51" t="s">
        <v>1835</v>
      </c>
      <c r="C1319" s="45">
        <v>156</v>
      </c>
      <c r="D1319" s="52">
        <v>47643</v>
      </c>
      <c r="E1319" s="53">
        <v>0.16</v>
      </c>
      <c r="F1319" s="52">
        <v>55266</v>
      </c>
    </row>
    <row r="1320" spans="1:6" x14ac:dyDescent="0.25">
      <c r="A1320" s="48" t="s">
        <v>862</v>
      </c>
      <c r="B1320" s="51" t="s">
        <v>1836</v>
      </c>
      <c r="C1320" s="45">
        <v>156</v>
      </c>
      <c r="D1320" s="52">
        <v>35306</v>
      </c>
      <c r="E1320" s="53">
        <v>0.16</v>
      </c>
      <c r="F1320" s="52">
        <v>40955</v>
      </c>
    </row>
    <row r="1321" spans="1:6" x14ac:dyDescent="0.25">
      <c r="A1321" s="48" t="s">
        <v>863</v>
      </c>
      <c r="B1321" s="51" t="s">
        <v>1836</v>
      </c>
      <c r="C1321" s="45">
        <v>156</v>
      </c>
      <c r="D1321" s="52">
        <v>38118</v>
      </c>
      <c r="E1321" s="53">
        <v>0.16</v>
      </c>
      <c r="F1321" s="52">
        <v>44217</v>
      </c>
    </row>
    <row r="1322" spans="1:6" x14ac:dyDescent="0.25">
      <c r="A1322" s="48" t="s">
        <v>864</v>
      </c>
      <c r="B1322" s="51" t="s">
        <v>1837</v>
      </c>
      <c r="C1322" s="45">
        <v>156</v>
      </c>
      <c r="D1322" s="52">
        <v>13325</v>
      </c>
      <c r="E1322" s="53">
        <v>0.16</v>
      </c>
      <c r="F1322" s="52">
        <v>15457</v>
      </c>
    </row>
    <row r="1323" spans="1:6" x14ac:dyDescent="0.25">
      <c r="A1323" s="48" t="s">
        <v>865</v>
      </c>
      <c r="B1323" s="51" t="s">
        <v>1838</v>
      </c>
      <c r="C1323" s="45">
        <v>156</v>
      </c>
      <c r="D1323" s="52">
        <v>43708</v>
      </c>
      <c r="E1323" s="53">
        <v>0.16</v>
      </c>
      <c r="F1323" s="52">
        <v>50701</v>
      </c>
    </row>
    <row r="1324" spans="1:6" x14ac:dyDescent="0.25">
      <c r="A1324" s="48" t="s">
        <v>866</v>
      </c>
      <c r="B1324" s="51" t="s">
        <v>1834</v>
      </c>
      <c r="C1324" s="45">
        <v>156</v>
      </c>
      <c r="D1324" s="52">
        <v>32197</v>
      </c>
      <c r="E1324" s="53">
        <v>0.16</v>
      </c>
      <c r="F1324" s="52">
        <v>37349</v>
      </c>
    </row>
    <row r="1325" spans="1:6" x14ac:dyDescent="0.25">
      <c r="A1325" s="48" t="s">
        <v>867</v>
      </c>
      <c r="B1325" s="51" t="s">
        <v>1834</v>
      </c>
      <c r="C1325" s="45">
        <v>156</v>
      </c>
      <c r="D1325" s="52">
        <v>34508</v>
      </c>
      <c r="E1325" s="53">
        <v>0.16</v>
      </c>
      <c r="F1325" s="52">
        <v>40029</v>
      </c>
    </row>
    <row r="1326" spans="1:6" x14ac:dyDescent="0.25">
      <c r="A1326" s="48" t="s">
        <v>868</v>
      </c>
      <c r="B1326" s="51" t="s">
        <v>1834</v>
      </c>
      <c r="C1326" s="45">
        <v>156</v>
      </c>
      <c r="D1326" s="52">
        <v>34146</v>
      </c>
      <c r="E1326" s="53">
        <v>0.16</v>
      </c>
      <c r="F1326" s="52">
        <v>39609</v>
      </c>
    </row>
    <row r="1327" spans="1:6" x14ac:dyDescent="0.25">
      <c r="A1327" s="48" t="s">
        <v>869</v>
      </c>
      <c r="B1327" s="51" t="s">
        <v>1834</v>
      </c>
      <c r="C1327" s="45">
        <v>156</v>
      </c>
      <c r="D1327" s="52">
        <v>36913</v>
      </c>
      <c r="E1327" s="53">
        <v>0.16</v>
      </c>
      <c r="F1327" s="52">
        <v>42819</v>
      </c>
    </row>
    <row r="1328" spans="1:6" x14ac:dyDescent="0.25">
      <c r="A1328" s="48" t="s">
        <v>870</v>
      </c>
      <c r="B1328" s="51" t="s">
        <v>1834</v>
      </c>
      <c r="C1328" s="45">
        <v>156</v>
      </c>
      <c r="D1328" s="52">
        <v>35359</v>
      </c>
      <c r="E1328" s="53">
        <v>0.16</v>
      </c>
      <c r="F1328" s="52">
        <v>41016</v>
      </c>
    </row>
    <row r="1329" spans="1:6" x14ac:dyDescent="0.25">
      <c r="A1329" s="48" t="s">
        <v>871</v>
      </c>
      <c r="B1329" s="51" t="s">
        <v>1834</v>
      </c>
      <c r="C1329" s="45">
        <v>156</v>
      </c>
      <c r="D1329" s="52">
        <v>38410</v>
      </c>
      <c r="E1329" s="53">
        <v>0.16</v>
      </c>
      <c r="F1329" s="52">
        <v>44556</v>
      </c>
    </row>
    <row r="1330" spans="1:6" x14ac:dyDescent="0.25">
      <c r="A1330" s="48" t="s">
        <v>872</v>
      </c>
      <c r="B1330" s="51" t="s">
        <v>1834</v>
      </c>
      <c r="C1330" s="45">
        <v>156</v>
      </c>
      <c r="D1330" s="52">
        <v>36538</v>
      </c>
      <c r="E1330" s="53">
        <v>0.16</v>
      </c>
      <c r="F1330" s="52">
        <v>42384</v>
      </c>
    </row>
    <row r="1331" spans="1:6" x14ac:dyDescent="0.25">
      <c r="A1331" s="48" t="s">
        <v>873</v>
      </c>
      <c r="B1331" s="51" t="s">
        <v>1834</v>
      </c>
      <c r="C1331" s="45">
        <v>156</v>
      </c>
      <c r="D1331" s="52">
        <v>40363</v>
      </c>
      <c r="E1331" s="53">
        <v>0.16</v>
      </c>
      <c r="F1331" s="52">
        <v>46821</v>
      </c>
    </row>
    <row r="1332" spans="1:6" x14ac:dyDescent="0.25">
      <c r="A1332" s="48" t="s">
        <v>874</v>
      </c>
      <c r="B1332" s="51" t="s">
        <v>1836</v>
      </c>
      <c r="C1332" s="45">
        <v>156</v>
      </c>
      <c r="D1332" s="52">
        <v>36892</v>
      </c>
      <c r="E1332" s="53">
        <v>0.16</v>
      </c>
      <c r="F1332" s="52">
        <v>42795</v>
      </c>
    </row>
    <row r="1333" spans="1:6" x14ac:dyDescent="0.25">
      <c r="A1333" s="48" t="s">
        <v>875</v>
      </c>
      <c r="B1333" s="51" t="s">
        <v>1836</v>
      </c>
      <c r="C1333" s="45">
        <v>156</v>
      </c>
      <c r="D1333" s="52">
        <v>39998</v>
      </c>
      <c r="E1333" s="53">
        <v>0.16</v>
      </c>
      <c r="F1333" s="52">
        <v>46398</v>
      </c>
    </row>
    <row r="1334" spans="1:6" x14ac:dyDescent="0.25">
      <c r="A1334" s="48" t="s">
        <v>864</v>
      </c>
      <c r="B1334" s="51" t="s">
        <v>1839</v>
      </c>
      <c r="C1334" s="45">
        <v>156</v>
      </c>
      <c r="D1334" s="52">
        <v>14662</v>
      </c>
      <c r="E1334" s="53">
        <v>0.16</v>
      </c>
      <c r="F1334" s="52">
        <v>17008</v>
      </c>
    </row>
    <row r="1335" spans="1:6" x14ac:dyDescent="0.25">
      <c r="A1335" s="48" t="s">
        <v>865</v>
      </c>
      <c r="B1335" s="51" t="s">
        <v>1840</v>
      </c>
      <c r="C1335" s="45">
        <v>156</v>
      </c>
      <c r="D1335" s="52">
        <v>43708</v>
      </c>
      <c r="E1335" s="53">
        <v>0.16</v>
      </c>
      <c r="F1335" s="52">
        <v>50701</v>
      </c>
    </row>
    <row r="1336" spans="1:6" x14ac:dyDescent="0.25">
      <c r="A1336" s="48" t="s">
        <v>876</v>
      </c>
      <c r="B1336" s="51" t="s">
        <v>1841</v>
      </c>
      <c r="C1336" s="45">
        <v>156</v>
      </c>
      <c r="D1336" s="52">
        <v>5761</v>
      </c>
      <c r="E1336" s="53">
        <v>0.16</v>
      </c>
      <c r="F1336" s="52">
        <v>6683</v>
      </c>
    </row>
    <row r="1337" spans="1:6" ht="30" x14ac:dyDescent="0.25">
      <c r="A1337" s="48" t="s">
        <v>877</v>
      </c>
      <c r="B1337" s="51" t="s">
        <v>1842</v>
      </c>
      <c r="C1337" s="45">
        <v>156</v>
      </c>
      <c r="D1337" s="52">
        <v>38152</v>
      </c>
      <c r="E1337" s="53">
        <v>0.16</v>
      </c>
      <c r="F1337" s="52">
        <v>44256</v>
      </c>
    </row>
    <row r="1338" spans="1:6" ht="30" x14ac:dyDescent="0.25">
      <c r="A1338" s="48" t="s">
        <v>878</v>
      </c>
      <c r="B1338" s="51" t="s">
        <v>1843</v>
      </c>
      <c r="C1338" s="45">
        <v>156</v>
      </c>
      <c r="D1338" s="52">
        <v>40089</v>
      </c>
      <c r="E1338" s="53">
        <v>0.16</v>
      </c>
      <c r="F1338" s="52">
        <v>46503</v>
      </c>
    </row>
    <row r="1339" spans="1:6" ht="30" x14ac:dyDescent="0.25">
      <c r="A1339" s="48" t="s">
        <v>879</v>
      </c>
      <c r="B1339" s="51" t="s">
        <v>1843</v>
      </c>
      <c r="C1339" s="45">
        <v>156</v>
      </c>
      <c r="D1339" s="52">
        <v>42414</v>
      </c>
      <c r="E1339" s="53">
        <v>0.16</v>
      </c>
      <c r="F1339" s="52">
        <v>49200</v>
      </c>
    </row>
    <row r="1340" spans="1:6" ht="30" x14ac:dyDescent="0.25">
      <c r="A1340" s="48" t="s">
        <v>880</v>
      </c>
      <c r="B1340" s="51" t="s">
        <v>1843</v>
      </c>
      <c r="C1340" s="45">
        <v>156</v>
      </c>
      <c r="D1340" s="52">
        <v>42765</v>
      </c>
      <c r="E1340" s="53">
        <v>0.16</v>
      </c>
      <c r="F1340" s="52">
        <v>49607</v>
      </c>
    </row>
    <row r="1341" spans="1:6" ht="30" x14ac:dyDescent="0.25">
      <c r="A1341" s="48" t="s">
        <v>881</v>
      </c>
      <c r="B1341" s="51" t="s">
        <v>1843</v>
      </c>
      <c r="C1341" s="45">
        <v>156</v>
      </c>
      <c r="D1341" s="52">
        <v>44151</v>
      </c>
      <c r="E1341" s="53">
        <v>0.16</v>
      </c>
      <c r="F1341" s="52">
        <v>51215</v>
      </c>
    </row>
    <row r="1342" spans="1:6" ht="30" x14ac:dyDescent="0.25">
      <c r="A1342" s="48" t="s">
        <v>882</v>
      </c>
      <c r="B1342" s="51" t="s">
        <v>1843</v>
      </c>
      <c r="C1342" s="45">
        <v>156</v>
      </c>
      <c r="D1342" s="52">
        <v>45191</v>
      </c>
      <c r="E1342" s="53">
        <v>0.16</v>
      </c>
      <c r="F1342" s="52">
        <v>52422</v>
      </c>
    </row>
    <row r="1343" spans="1:6" ht="30" x14ac:dyDescent="0.25">
      <c r="A1343" s="48" t="s">
        <v>883</v>
      </c>
      <c r="B1343" s="51" t="s">
        <v>1843</v>
      </c>
      <c r="C1343" s="45">
        <v>156</v>
      </c>
      <c r="D1343" s="52">
        <v>47494</v>
      </c>
      <c r="E1343" s="53">
        <v>0.16</v>
      </c>
      <c r="F1343" s="52">
        <v>55093</v>
      </c>
    </row>
    <row r="1344" spans="1:6" ht="30" x14ac:dyDescent="0.25">
      <c r="A1344" s="48" t="s">
        <v>884</v>
      </c>
      <c r="B1344" s="51" t="s">
        <v>1843</v>
      </c>
      <c r="C1344" s="45">
        <v>156</v>
      </c>
      <c r="D1344" s="52">
        <v>49896</v>
      </c>
      <c r="E1344" s="53">
        <v>0.16</v>
      </c>
      <c r="F1344" s="52">
        <v>57879</v>
      </c>
    </row>
    <row r="1345" spans="1:6" ht="30" x14ac:dyDescent="0.25">
      <c r="A1345" s="48" t="s">
        <v>885</v>
      </c>
      <c r="B1345" s="51" t="s">
        <v>1844</v>
      </c>
      <c r="C1345" s="45">
        <v>156</v>
      </c>
      <c r="D1345" s="52">
        <v>45571</v>
      </c>
      <c r="E1345" s="53">
        <v>0.16</v>
      </c>
      <c r="F1345" s="52">
        <v>52862</v>
      </c>
    </row>
    <row r="1346" spans="1:6" ht="30" x14ac:dyDescent="0.25">
      <c r="A1346" s="48" t="s">
        <v>886</v>
      </c>
      <c r="B1346" s="51" t="s">
        <v>1844</v>
      </c>
      <c r="C1346" s="45">
        <v>156</v>
      </c>
      <c r="D1346" s="52">
        <v>48407</v>
      </c>
      <c r="E1346" s="53">
        <v>0.16</v>
      </c>
      <c r="F1346" s="52">
        <v>56152</v>
      </c>
    </row>
    <row r="1347" spans="1:6" ht="30" x14ac:dyDescent="0.25">
      <c r="A1347" s="48" t="s">
        <v>887</v>
      </c>
      <c r="B1347" s="51" t="s">
        <v>1842</v>
      </c>
      <c r="C1347" s="45">
        <v>156</v>
      </c>
      <c r="D1347" s="52">
        <v>39179</v>
      </c>
      <c r="E1347" s="53">
        <v>0.16</v>
      </c>
      <c r="F1347" s="52">
        <v>45448</v>
      </c>
    </row>
    <row r="1348" spans="1:6" ht="30" x14ac:dyDescent="0.25">
      <c r="A1348" s="48" t="s">
        <v>888</v>
      </c>
      <c r="B1348" s="51" t="s">
        <v>1843</v>
      </c>
      <c r="C1348" s="45">
        <v>156</v>
      </c>
      <c r="D1348" s="52">
        <v>40863</v>
      </c>
      <c r="E1348" s="53">
        <v>0.16</v>
      </c>
      <c r="F1348" s="52">
        <v>47401</v>
      </c>
    </row>
    <row r="1349" spans="1:6" ht="30" x14ac:dyDescent="0.25">
      <c r="A1349" s="48" t="s">
        <v>889</v>
      </c>
      <c r="B1349" s="51" t="s">
        <v>1843</v>
      </c>
      <c r="C1349" s="45">
        <v>156</v>
      </c>
      <c r="D1349" s="52">
        <v>43358</v>
      </c>
      <c r="E1349" s="53">
        <v>0.16</v>
      </c>
      <c r="F1349" s="52">
        <v>50295</v>
      </c>
    </row>
    <row r="1350" spans="1:6" ht="30" x14ac:dyDescent="0.25">
      <c r="A1350" s="48" t="s">
        <v>890</v>
      </c>
      <c r="B1350" s="51" t="s">
        <v>1843</v>
      </c>
      <c r="C1350" s="45">
        <v>156</v>
      </c>
      <c r="D1350" s="52">
        <v>43520</v>
      </c>
      <c r="E1350" s="53">
        <v>0.16</v>
      </c>
      <c r="F1350" s="52">
        <v>50483</v>
      </c>
    </row>
    <row r="1351" spans="1:6" ht="30" x14ac:dyDescent="0.25">
      <c r="A1351" s="48" t="s">
        <v>891</v>
      </c>
      <c r="B1351" s="51" t="s">
        <v>1843</v>
      </c>
      <c r="C1351" s="45">
        <v>156</v>
      </c>
      <c r="D1351" s="52">
        <v>45023</v>
      </c>
      <c r="E1351" s="53">
        <v>0.16</v>
      </c>
      <c r="F1351" s="52">
        <v>52227</v>
      </c>
    </row>
    <row r="1352" spans="1:6" ht="30" x14ac:dyDescent="0.25">
      <c r="A1352" s="48" t="s">
        <v>892</v>
      </c>
      <c r="B1352" s="51" t="s">
        <v>1843</v>
      </c>
      <c r="C1352" s="45">
        <v>156</v>
      </c>
      <c r="D1352" s="52">
        <v>46233</v>
      </c>
      <c r="E1352" s="53">
        <v>0.16</v>
      </c>
      <c r="F1352" s="52">
        <v>53630</v>
      </c>
    </row>
    <row r="1353" spans="1:6" ht="30" x14ac:dyDescent="0.25">
      <c r="A1353" s="48" t="s">
        <v>893</v>
      </c>
      <c r="B1353" s="51" t="s">
        <v>1843</v>
      </c>
      <c r="C1353" s="45">
        <v>156</v>
      </c>
      <c r="D1353" s="52">
        <v>48521</v>
      </c>
      <c r="E1353" s="53">
        <v>0.16</v>
      </c>
      <c r="F1353" s="52">
        <v>56284</v>
      </c>
    </row>
    <row r="1354" spans="1:6" ht="30" x14ac:dyDescent="0.25">
      <c r="A1354" s="48" t="s">
        <v>894</v>
      </c>
      <c r="B1354" s="51" t="s">
        <v>1843</v>
      </c>
      <c r="C1354" s="45">
        <v>156</v>
      </c>
      <c r="D1354" s="52">
        <v>50963</v>
      </c>
      <c r="E1354" s="53">
        <v>0.16</v>
      </c>
      <c r="F1354" s="52">
        <v>59117</v>
      </c>
    </row>
    <row r="1355" spans="1:6" ht="30" x14ac:dyDescent="0.25">
      <c r="A1355" s="48" t="s">
        <v>895</v>
      </c>
      <c r="B1355" s="51" t="s">
        <v>1844</v>
      </c>
      <c r="C1355" s="45">
        <v>156</v>
      </c>
      <c r="D1355" s="52">
        <v>46601</v>
      </c>
      <c r="E1355" s="53">
        <v>0.16</v>
      </c>
      <c r="F1355" s="52">
        <v>54057</v>
      </c>
    </row>
    <row r="1356" spans="1:6" ht="30" x14ac:dyDescent="0.25">
      <c r="A1356" s="48" t="s">
        <v>896</v>
      </c>
      <c r="B1356" s="51" t="s">
        <v>1844</v>
      </c>
      <c r="C1356" s="45">
        <v>156</v>
      </c>
      <c r="D1356" s="52">
        <v>49436</v>
      </c>
      <c r="E1356" s="53">
        <v>0.16</v>
      </c>
      <c r="F1356" s="52">
        <v>57346</v>
      </c>
    </row>
    <row r="1357" spans="1:6" x14ac:dyDescent="0.25">
      <c r="A1357" s="48" t="s">
        <v>897</v>
      </c>
      <c r="B1357" s="51" t="s">
        <v>1845</v>
      </c>
      <c r="C1357" s="45">
        <v>158</v>
      </c>
      <c r="D1357" s="52">
        <v>18022</v>
      </c>
      <c r="E1357" s="53">
        <v>0.16</v>
      </c>
      <c r="F1357" s="52">
        <v>20906</v>
      </c>
    </row>
    <row r="1358" spans="1:6" x14ac:dyDescent="0.25">
      <c r="A1358" s="48" t="s">
        <v>898</v>
      </c>
      <c r="B1358" s="51" t="s">
        <v>1846</v>
      </c>
      <c r="C1358" s="45">
        <v>158</v>
      </c>
      <c r="D1358" s="52">
        <v>20224</v>
      </c>
      <c r="E1358" s="53">
        <v>0.16</v>
      </c>
      <c r="F1358" s="52">
        <v>23460</v>
      </c>
    </row>
    <row r="1359" spans="1:6" x14ac:dyDescent="0.25">
      <c r="A1359" s="48" t="s">
        <v>899</v>
      </c>
      <c r="B1359" s="51" t="s">
        <v>1846</v>
      </c>
      <c r="C1359" s="45">
        <v>158</v>
      </c>
      <c r="D1359" s="52">
        <v>25853</v>
      </c>
      <c r="E1359" s="53">
        <v>0.16</v>
      </c>
      <c r="F1359" s="52">
        <v>29989</v>
      </c>
    </row>
    <row r="1360" spans="1:6" x14ac:dyDescent="0.25">
      <c r="A1360" s="48" t="s">
        <v>900</v>
      </c>
      <c r="B1360" s="51" t="s">
        <v>1846</v>
      </c>
      <c r="C1360" s="45">
        <v>158</v>
      </c>
      <c r="D1360" s="52">
        <v>29130</v>
      </c>
      <c r="E1360" s="53">
        <v>0.16</v>
      </c>
      <c r="F1360" s="52">
        <v>33791</v>
      </c>
    </row>
    <row r="1361" spans="1:6" x14ac:dyDescent="0.25">
      <c r="A1361" s="48" t="s">
        <v>901</v>
      </c>
      <c r="B1361" s="51" t="s">
        <v>1847</v>
      </c>
      <c r="C1361" s="45">
        <v>158</v>
      </c>
      <c r="D1361" s="52">
        <v>27677</v>
      </c>
      <c r="E1361" s="53">
        <v>0.16</v>
      </c>
      <c r="F1361" s="52">
        <v>32105</v>
      </c>
    </row>
    <row r="1362" spans="1:6" x14ac:dyDescent="0.25">
      <c r="A1362" s="48" t="s">
        <v>902</v>
      </c>
      <c r="B1362" s="51" t="s">
        <v>1845</v>
      </c>
      <c r="C1362" s="45">
        <v>158</v>
      </c>
      <c r="D1362" s="52">
        <v>24991</v>
      </c>
      <c r="E1362" s="53">
        <v>0.16</v>
      </c>
      <c r="F1362" s="52">
        <v>28990</v>
      </c>
    </row>
    <row r="1363" spans="1:6" x14ac:dyDescent="0.25">
      <c r="A1363" s="48" t="s">
        <v>903</v>
      </c>
      <c r="B1363" s="51" t="s">
        <v>1846</v>
      </c>
      <c r="C1363" s="45">
        <v>158</v>
      </c>
      <c r="D1363" s="52">
        <v>31840</v>
      </c>
      <c r="E1363" s="53">
        <v>0.16</v>
      </c>
      <c r="F1363" s="52">
        <v>36934</v>
      </c>
    </row>
    <row r="1364" spans="1:6" x14ac:dyDescent="0.25">
      <c r="A1364" s="48" t="s">
        <v>904</v>
      </c>
      <c r="B1364" s="51" t="s">
        <v>1846</v>
      </c>
      <c r="C1364" s="45">
        <v>158</v>
      </c>
      <c r="D1364" s="52">
        <v>40823</v>
      </c>
      <c r="E1364" s="53">
        <v>0.16</v>
      </c>
      <c r="F1364" s="52">
        <v>47355</v>
      </c>
    </row>
    <row r="1365" spans="1:6" x14ac:dyDescent="0.25">
      <c r="A1365" s="48" t="s">
        <v>905</v>
      </c>
      <c r="B1365" s="51" t="s">
        <v>1846</v>
      </c>
      <c r="C1365" s="45">
        <v>158</v>
      </c>
      <c r="D1365" s="52">
        <v>46627</v>
      </c>
      <c r="E1365" s="53">
        <v>0.16</v>
      </c>
      <c r="F1365" s="52">
        <v>54087</v>
      </c>
    </row>
    <row r="1366" spans="1:6" x14ac:dyDescent="0.25">
      <c r="A1366" s="48" t="s">
        <v>906</v>
      </c>
      <c r="B1366" s="51" t="s">
        <v>1847</v>
      </c>
      <c r="C1366" s="45">
        <v>158</v>
      </c>
      <c r="D1366" s="52">
        <v>47008</v>
      </c>
      <c r="E1366" s="53">
        <v>0.16</v>
      </c>
      <c r="F1366" s="52">
        <v>54529</v>
      </c>
    </row>
    <row r="1367" spans="1:6" x14ac:dyDescent="0.25">
      <c r="A1367" s="48" t="s">
        <v>907</v>
      </c>
      <c r="B1367" s="51" t="s">
        <v>1848</v>
      </c>
      <c r="C1367" s="45">
        <v>158</v>
      </c>
      <c r="D1367" s="52">
        <v>63023</v>
      </c>
      <c r="E1367" s="53">
        <v>0.16</v>
      </c>
      <c r="F1367" s="52">
        <v>73107</v>
      </c>
    </row>
    <row r="1368" spans="1:6" x14ac:dyDescent="0.25">
      <c r="A1368" s="48" t="s">
        <v>908</v>
      </c>
      <c r="B1368" s="51" t="s">
        <v>1849</v>
      </c>
      <c r="C1368" s="45">
        <v>158</v>
      </c>
      <c r="D1368" s="52">
        <v>88763</v>
      </c>
      <c r="E1368" s="53">
        <v>0.16</v>
      </c>
      <c r="F1368" s="52">
        <v>102965</v>
      </c>
    </row>
    <row r="1369" spans="1:6" x14ac:dyDescent="0.25">
      <c r="A1369" s="48" t="s">
        <v>909</v>
      </c>
      <c r="B1369" s="51" t="s">
        <v>1850</v>
      </c>
      <c r="C1369" s="45">
        <v>158</v>
      </c>
      <c r="D1369" s="52">
        <v>29901</v>
      </c>
      <c r="E1369" s="53">
        <v>0.16</v>
      </c>
      <c r="F1369" s="52">
        <v>34685</v>
      </c>
    </row>
    <row r="1370" spans="1:6" x14ac:dyDescent="0.25">
      <c r="A1370" s="48" t="s">
        <v>910</v>
      </c>
      <c r="B1370" s="51" t="s">
        <v>1851</v>
      </c>
      <c r="C1370" s="45">
        <v>158</v>
      </c>
      <c r="D1370" s="52">
        <v>32367</v>
      </c>
      <c r="E1370" s="53">
        <v>0.16</v>
      </c>
      <c r="F1370" s="52">
        <v>37546</v>
      </c>
    </row>
    <row r="1371" spans="1:6" x14ac:dyDescent="0.25">
      <c r="A1371" s="48" t="s">
        <v>911</v>
      </c>
      <c r="B1371" s="51" t="s">
        <v>1852</v>
      </c>
      <c r="C1371" s="45">
        <v>158</v>
      </c>
      <c r="D1371" s="52">
        <v>35307</v>
      </c>
      <c r="E1371" s="53">
        <v>0.16</v>
      </c>
      <c r="F1371" s="52">
        <v>40956</v>
      </c>
    </row>
    <row r="1372" spans="1:6" x14ac:dyDescent="0.25">
      <c r="A1372" s="48" t="s">
        <v>912</v>
      </c>
      <c r="B1372" s="51" t="s">
        <v>1853</v>
      </c>
      <c r="C1372" s="45">
        <v>159</v>
      </c>
      <c r="D1372" s="52">
        <v>24137</v>
      </c>
      <c r="E1372" s="53">
        <v>0.16</v>
      </c>
      <c r="F1372" s="52">
        <v>27999</v>
      </c>
    </row>
    <row r="1373" spans="1:6" x14ac:dyDescent="0.25">
      <c r="A1373" s="48" t="s">
        <v>913</v>
      </c>
      <c r="B1373" s="51" t="s">
        <v>1854</v>
      </c>
      <c r="C1373" s="45">
        <v>159</v>
      </c>
      <c r="D1373" s="52">
        <v>26741</v>
      </c>
      <c r="E1373" s="53">
        <v>0.16</v>
      </c>
      <c r="F1373" s="52">
        <v>31020</v>
      </c>
    </row>
    <row r="1374" spans="1:6" x14ac:dyDescent="0.25">
      <c r="A1374" s="48" t="s">
        <v>914</v>
      </c>
      <c r="B1374" s="51" t="s">
        <v>1854</v>
      </c>
      <c r="C1374" s="45">
        <v>159</v>
      </c>
      <c r="D1374" s="52">
        <v>33777</v>
      </c>
      <c r="E1374" s="53">
        <v>0.16</v>
      </c>
      <c r="F1374" s="52">
        <v>39181</v>
      </c>
    </row>
    <row r="1375" spans="1:6" x14ac:dyDescent="0.25">
      <c r="A1375" s="48" t="s">
        <v>915</v>
      </c>
      <c r="B1375" s="51" t="s">
        <v>1854</v>
      </c>
      <c r="C1375" s="45">
        <v>159</v>
      </c>
      <c r="D1375" s="52">
        <v>38554</v>
      </c>
      <c r="E1375" s="53">
        <v>0.16</v>
      </c>
      <c r="F1375" s="52">
        <v>44723</v>
      </c>
    </row>
    <row r="1376" spans="1:6" x14ac:dyDescent="0.25">
      <c r="A1376" s="48" t="s">
        <v>916</v>
      </c>
      <c r="B1376" s="51" t="s">
        <v>1855</v>
      </c>
      <c r="C1376" s="45">
        <v>159</v>
      </c>
      <c r="D1376" s="52">
        <v>36019</v>
      </c>
      <c r="E1376" s="53">
        <v>0.16</v>
      </c>
      <c r="F1376" s="52">
        <v>41782</v>
      </c>
    </row>
    <row r="1377" spans="1:6" x14ac:dyDescent="0.25">
      <c r="A1377" s="48" t="s">
        <v>917</v>
      </c>
      <c r="B1377" s="51" t="s">
        <v>1853</v>
      </c>
      <c r="C1377" s="45">
        <v>159</v>
      </c>
      <c r="D1377" s="52">
        <v>31050</v>
      </c>
      <c r="E1377" s="53">
        <v>0.16</v>
      </c>
      <c r="F1377" s="52">
        <v>36018</v>
      </c>
    </row>
    <row r="1378" spans="1:6" x14ac:dyDescent="0.25">
      <c r="A1378" s="48" t="s">
        <v>918</v>
      </c>
      <c r="B1378" s="51" t="s">
        <v>1854</v>
      </c>
      <c r="C1378" s="45">
        <v>159</v>
      </c>
      <c r="D1378" s="52">
        <v>37557</v>
      </c>
      <c r="E1378" s="53">
        <v>0.16</v>
      </c>
      <c r="F1378" s="52">
        <v>43566</v>
      </c>
    </row>
    <row r="1379" spans="1:6" x14ac:dyDescent="0.25">
      <c r="A1379" s="48" t="s">
        <v>919</v>
      </c>
      <c r="B1379" s="51" t="s">
        <v>1854</v>
      </c>
      <c r="C1379" s="45">
        <v>159</v>
      </c>
      <c r="D1379" s="52">
        <v>47369</v>
      </c>
      <c r="E1379" s="53">
        <v>0.16</v>
      </c>
      <c r="F1379" s="52">
        <v>54948</v>
      </c>
    </row>
    <row r="1380" spans="1:6" x14ac:dyDescent="0.25">
      <c r="A1380" s="48" t="s">
        <v>920</v>
      </c>
      <c r="B1380" s="51" t="s">
        <v>1854</v>
      </c>
      <c r="C1380" s="45">
        <v>159</v>
      </c>
      <c r="D1380" s="52">
        <v>55418</v>
      </c>
      <c r="E1380" s="53">
        <v>0.16</v>
      </c>
      <c r="F1380" s="52">
        <v>64285</v>
      </c>
    </row>
    <row r="1381" spans="1:6" x14ac:dyDescent="0.25">
      <c r="A1381" s="48" t="s">
        <v>921</v>
      </c>
      <c r="B1381" s="51" t="s">
        <v>1855</v>
      </c>
      <c r="C1381" s="45">
        <v>159</v>
      </c>
      <c r="D1381" s="52">
        <v>54956</v>
      </c>
      <c r="E1381" s="53">
        <v>0.16</v>
      </c>
      <c r="F1381" s="52">
        <v>63749</v>
      </c>
    </row>
    <row r="1382" spans="1:6" x14ac:dyDescent="0.25">
      <c r="A1382" s="48" t="s">
        <v>922</v>
      </c>
      <c r="B1382" s="51" t="s">
        <v>1856</v>
      </c>
      <c r="C1382" s="45">
        <v>159</v>
      </c>
      <c r="D1382" s="52">
        <v>67522</v>
      </c>
      <c r="E1382" s="53">
        <v>0.16</v>
      </c>
      <c r="F1382" s="52">
        <v>78326</v>
      </c>
    </row>
    <row r="1383" spans="1:6" x14ac:dyDescent="0.25">
      <c r="A1383" s="48" t="s">
        <v>923</v>
      </c>
      <c r="B1383" s="51" t="s">
        <v>1857</v>
      </c>
      <c r="C1383" s="45">
        <v>159</v>
      </c>
      <c r="D1383" s="52">
        <v>94842</v>
      </c>
      <c r="E1383" s="53">
        <v>0.16</v>
      </c>
      <c r="F1383" s="52">
        <v>110017</v>
      </c>
    </row>
    <row r="1384" spans="1:6" ht="30" x14ac:dyDescent="0.25">
      <c r="A1384" s="48" t="s">
        <v>924</v>
      </c>
      <c r="B1384" s="51" t="s">
        <v>1858</v>
      </c>
      <c r="C1384" s="45">
        <v>159</v>
      </c>
      <c r="D1384" s="52">
        <v>33926</v>
      </c>
      <c r="E1384" s="53">
        <v>0.16</v>
      </c>
      <c r="F1384" s="52">
        <v>39354</v>
      </c>
    </row>
    <row r="1385" spans="1:6" ht="30" x14ac:dyDescent="0.25">
      <c r="A1385" s="48" t="s">
        <v>925</v>
      </c>
      <c r="B1385" s="51" t="s">
        <v>1859</v>
      </c>
      <c r="C1385" s="45">
        <v>159</v>
      </c>
      <c r="D1385" s="52">
        <v>36580</v>
      </c>
      <c r="E1385" s="53">
        <v>0.16</v>
      </c>
      <c r="F1385" s="52">
        <v>42433</v>
      </c>
    </row>
    <row r="1386" spans="1:6" x14ac:dyDescent="0.25">
      <c r="A1386" s="48" t="s">
        <v>926</v>
      </c>
      <c r="B1386" s="51" t="s">
        <v>1860</v>
      </c>
      <c r="C1386" s="45">
        <v>159</v>
      </c>
      <c r="D1386" s="52">
        <v>40419</v>
      </c>
      <c r="E1386" s="53">
        <v>0.16</v>
      </c>
      <c r="F1386" s="52">
        <v>46886</v>
      </c>
    </row>
    <row r="1387" spans="1:6" x14ac:dyDescent="0.25">
      <c r="A1387" s="48" t="s">
        <v>927</v>
      </c>
      <c r="B1387" s="51" t="s">
        <v>1861</v>
      </c>
      <c r="C1387" s="45">
        <v>160</v>
      </c>
      <c r="D1387" s="52">
        <v>24602</v>
      </c>
      <c r="E1387" s="53">
        <v>0.16</v>
      </c>
      <c r="F1387" s="52">
        <v>28538</v>
      </c>
    </row>
    <row r="1388" spans="1:6" ht="30" x14ac:dyDescent="0.25">
      <c r="A1388" s="48" t="s">
        <v>928</v>
      </c>
      <c r="B1388" s="51" t="s">
        <v>1862</v>
      </c>
      <c r="C1388" s="45">
        <v>160</v>
      </c>
      <c r="D1388" s="52">
        <v>31643</v>
      </c>
      <c r="E1388" s="53">
        <v>0.16</v>
      </c>
      <c r="F1388" s="52">
        <v>36706</v>
      </c>
    </row>
    <row r="1389" spans="1:6" ht="30" x14ac:dyDescent="0.25">
      <c r="A1389" s="48" t="s">
        <v>929</v>
      </c>
      <c r="B1389" s="51" t="s">
        <v>1862</v>
      </c>
      <c r="C1389" s="45">
        <v>160</v>
      </c>
      <c r="D1389" s="52">
        <v>35338</v>
      </c>
      <c r="E1389" s="53">
        <v>0.16</v>
      </c>
      <c r="F1389" s="52">
        <v>40992</v>
      </c>
    </row>
    <row r="1390" spans="1:6" ht="30" x14ac:dyDescent="0.25">
      <c r="A1390" s="48" t="s">
        <v>930</v>
      </c>
      <c r="B1390" s="51" t="s">
        <v>1863</v>
      </c>
      <c r="C1390" s="45">
        <v>160</v>
      </c>
      <c r="D1390" s="52">
        <v>26113</v>
      </c>
      <c r="E1390" s="53">
        <v>0.16</v>
      </c>
      <c r="F1390" s="52">
        <v>30291</v>
      </c>
    </row>
    <row r="1391" spans="1:6" ht="30" x14ac:dyDescent="0.25">
      <c r="A1391" s="48" t="s">
        <v>931</v>
      </c>
      <c r="B1391" s="51" t="s">
        <v>1864</v>
      </c>
      <c r="C1391" s="45">
        <v>160</v>
      </c>
      <c r="D1391" s="52">
        <v>32274</v>
      </c>
      <c r="E1391" s="53">
        <v>0.16</v>
      </c>
      <c r="F1391" s="52">
        <v>37438</v>
      </c>
    </row>
    <row r="1392" spans="1:6" ht="30" x14ac:dyDescent="0.25">
      <c r="A1392" s="48" t="s">
        <v>932</v>
      </c>
      <c r="B1392" s="51" t="s">
        <v>1864</v>
      </c>
      <c r="C1392" s="45">
        <v>160</v>
      </c>
      <c r="D1392" s="52">
        <v>36506</v>
      </c>
      <c r="E1392" s="53">
        <v>0.16</v>
      </c>
      <c r="F1392" s="52">
        <v>42347</v>
      </c>
    </row>
    <row r="1393" spans="1:6" ht="30" x14ac:dyDescent="0.25">
      <c r="A1393" s="48" t="s">
        <v>933</v>
      </c>
      <c r="B1393" s="51" t="s">
        <v>1865</v>
      </c>
      <c r="C1393" s="45">
        <v>160</v>
      </c>
      <c r="D1393" s="52">
        <v>61220</v>
      </c>
      <c r="E1393" s="53">
        <v>0.16</v>
      </c>
      <c r="F1393" s="52">
        <v>71015</v>
      </c>
    </row>
    <row r="1394" spans="1:6" x14ac:dyDescent="0.25">
      <c r="A1394" s="48" t="s">
        <v>934</v>
      </c>
      <c r="B1394" s="51" t="s">
        <v>1866</v>
      </c>
      <c r="C1394" s="45">
        <v>161</v>
      </c>
      <c r="D1394" s="52">
        <v>29731</v>
      </c>
      <c r="E1394" s="53">
        <v>0.16</v>
      </c>
      <c r="F1394" s="52">
        <v>34488</v>
      </c>
    </row>
    <row r="1395" spans="1:6" x14ac:dyDescent="0.25">
      <c r="A1395" s="48" t="s">
        <v>935</v>
      </c>
      <c r="B1395" s="51" t="s">
        <v>1867</v>
      </c>
      <c r="C1395" s="45">
        <v>161</v>
      </c>
      <c r="D1395" s="52">
        <v>29593</v>
      </c>
      <c r="E1395" s="53">
        <v>0.16</v>
      </c>
      <c r="F1395" s="52">
        <v>34328</v>
      </c>
    </row>
    <row r="1396" spans="1:6" x14ac:dyDescent="0.25">
      <c r="A1396" s="48" t="s">
        <v>936</v>
      </c>
      <c r="B1396" s="51" t="s">
        <v>1868</v>
      </c>
      <c r="C1396" s="45">
        <v>161</v>
      </c>
      <c r="D1396" s="52">
        <v>29140</v>
      </c>
      <c r="E1396" s="53">
        <v>0.16</v>
      </c>
      <c r="F1396" s="52">
        <v>33802</v>
      </c>
    </row>
    <row r="1397" spans="1:6" ht="30" x14ac:dyDescent="0.25">
      <c r="A1397" s="48" t="s">
        <v>937</v>
      </c>
      <c r="B1397" s="51" t="s">
        <v>1869</v>
      </c>
      <c r="C1397" s="45">
        <v>161</v>
      </c>
      <c r="D1397" s="52">
        <v>8962</v>
      </c>
      <c r="E1397" s="53">
        <v>0.16</v>
      </c>
      <c r="F1397" s="52">
        <v>10396</v>
      </c>
    </row>
    <row r="1398" spans="1:6" ht="45" x14ac:dyDescent="0.25">
      <c r="A1398" s="48" t="s">
        <v>938</v>
      </c>
      <c r="B1398" s="51" t="s">
        <v>1870</v>
      </c>
      <c r="C1398" s="45">
        <v>161</v>
      </c>
      <c r="D1398" s="52">
        <v>9776</v>
      </c>
      <c r="E1398" s="53">
        <v>0.16</v>
      </c>
      <c r="F1398" s="52">
        <v>11340</v>
      </c>
    </row>
    <row r="1399" spans="1:6" x14ac:dyDescent="0.25">
      <c r="A1399" s="48" t="s">
        <v>939</v>
      </c>
      <c r="B1399" s="51" t="s">
        <v>1871</v>
      </c>
      <c r="C1399" s="45">
        <v>161</v>
      </c>
      <c r="D1399" s="52">
        <v>12659</v>
      </c>
      <c r="E1399" s="53">
        <v>0.16</v>
      </c>
      <c r="F1399" s="52">
        <v>14684</v>
      </c>
    </row>
    <row r="1400" spans="1:6" x14ac:dyDescent="0.25">
      <c r="A1400" s="48" t="s">
        <v>940</v>
      </c>
      <c r="B1400" s="51" t="s">
        <v>1872</v>
      </c>
      <c r="C1400" s="45">
        <v>161</v>
      </c>
      <c r="D1400" s="52">
        <v>13324</v>
      </c>
      <c r="E1400" s="53">
        <v>0.16</v>
      </c>
      <c r="F1400" s="52">
        <v>15456</v>
      </c>
    </row>
    <row r="1401" spans="1:6" x14ac:dyDescent="0.25">
      <c r="A1401" s="48" t="s">
        <v>941</v>
      </c>
      <c r="B1401" s="51" t="s">
        <v>1873</v>
      </c>
      <c r="C1401" s="45">
        <v>161</v>
      </c>
      <c r="D1401" s="52">
        <v>12271</v>
      </c>
      <c r="E1401" s="53">
        <v>0.16</v>
      </c>
      <c r="F1401" s="52">
        <v>14234</v>
      </c>
    </row>
    <row r="1402" spans="1:6" x14ac:dyDescent="0.25">
      <c r="A1402" s="48" t="s">
        <v>942</v>
      </c>
      <c r="B1402" s="51" t="s">
        <v>1874</v>
      </c>
      <c r="C1402" s="45">
        <v>161</v>
      </c>
      <c r="D1402" s="52">
        <v>12803</v>
      </c>
      <c r="E1402" s="53">
        <v>0.16</v>
      </c>
      <c r="F1402" s="52">
        <v>14851</v>
      </c>
    </row>
    <row r="1403" spans="1:6" x14ac:dyDescent="0.25">
      <c r="A1403" s="48" t="s">
        <v>943</v>
      </c>
      <c r="B1403" s="51" t="s">
        <v>1872</v>
      </c>
      <c r="C1403" s="45">
        <v>161</v>
      </c>
      <c r="D1403" s="52">
        <v>12031</v>
      </c>
      <c r="E1403" s="53">
        <v>0.16</v>
      </c>
      <c r="F1403" s="52">
        <v>13956</v>
      </c>
    </row>
    <row r="1404" spans="1:6" x14ac:dyDescent="0.25">
      <c r="A1404" s="48" t="s">
        <v>944</v>
      </c>
      <c r="B1404" s="51" t="s">
        <v>1875</v>
      </c>
      <c r="C1404" s="45">
        <v>161</v>
      </c>
      <c r="D1404" s="52">
        <v>12563</v>
      </c>
      <c r="E1404" s="53">
        <v>0.16</v>
      </c>
      <c r="F1404" s="52">
        <v>14573</v>
      </c>
    </row>
    <row r="1405" spans="1:6" x14ac:dyDescent="0.25">
      <c r="A1405" s="48" t="s">
        <v>945</v>
      </c>
      <c r="B1405" s="51" t="s">
        <v>1876</v>
      </c>
      <c r="C1405" s="45">
        <v>161</v>
      </c>
      <c r="D1405" s="52">
        <v>14720</v>
      </c>
      <c r="E1405" s="53">
        <v>0.16</v>
      </c>
      <c r="F1405" s="52">
        <v>17075</v>
      </c>
    </row>
    <row r="1406" spans="1:6" x14ac:dyDescent="0.25">
      <c r="A1406" s="48" t="s">
        <v>946</v>
      </c>
      <c r="B1406" s="51" t="s">
        <v>1877</v>
      </c>
      <c r="C1406" s="45">
        <v>161</v>
      </c>
      <c r="D1406" s="52">
        <v>15518</v>
      </c>
      <c r="E1406" s="53">
        <v>0.16</v>
      </c>
      <c r="F1406" s="52">
        <v>18001</v>
      </c>
    </row>
    <row r="1407" spans="1:6" x14ac:dyDescent="0.25">
      <c r="A1407" s="48" t="s">
        <v>947</v>
      </c>
      <c r="B1407" s="51" t="s">
        <v>1878</v>
      </c>
      <c r="C1407" s="45">
        <v>161</v>
      </c>
      <c r="D1407" s="52">
        <v>17564</v>
      </c>
      <c r="E1407" s="53">
        <v>0.16</v>
      </c>
      <c r="F1407" s="52">
        <v>20374</v>
      </c>
    </row>
    <row r="1408" spans="1:6" x14ac:dyDescent="0.25">
      <c r="A1408" s="48" t="s">
        <v>948</v>
      </c>
      <c r="B1408" s="51" t="s">
        <v>1876</v>
      </c>
      <c r="C1408" s="45">
        <v>161</v>
      </c>
      <c r="D1408" s="52">
        <v>14978</v>
      </c>
      <c r="E1408" s="53">
        <v>0.16</v>
      </c>
      <c r="F1408" s="52">
        <v>17374</v>
      </c>
    </row>
    <row r="1409" spans="1:6" x14ac:dyDescent="0.25">
      <c r="A1409" s="48" t="s">
        <v>949</v>
      </c>
      <c r="B1409" s="51" t="s">
        <v>1877</v>
      </c>
      <c r="C1409" s="45">
        <v>161</v>
      </c>
      <c r="D1409" s="52">
        <v>15643</v>
      </c>
      <c r="E1409" s="53">
        <v>0.16</v>
      </c>
      <c r="F1409" s="52">
        <v>18146</v>
      </c>
    </row>
    <row r="1410" spans="1:6" x14ac:dyDescent="0.25">
      <c r="A1410" s="48" t="s">
        <v>950</v>
      </c>
      <c r="B1410" s="51" t="s">
        <v>1878</v>
      </c>
      <c r="C1410" s="45">
        <v>161</v>
      </c>
      <c r="D1410" s="52">
        <v>17822</v>
      </c>
      <c r="E1410" s="53">
        <v>0.16</v>
      </c>
      <c r="F1410" s="52">
        <v>20674</v>
      </c>
    </row>
    <row r="1411" spans="1:6" x14ac:dyDescent="0.25">
      <c r="A1411" s="48" t="s">
        <v>951</v>
      </c>
      <c r="B1411" s="51" t="s">
        <v>1879</v>
      </c>
      <c r="C1411" s="45">
        <v>161</v>
      </c>
      <c r="D1411" s="52">
        <v>15364</v>
      </c>
      <c r="E1411" s="53">
        <v>0.16</v>
      </c>
      <c r="F1411" s="52">
        <v>17822</v>
      </c>
    </row>
    <row r="1412" spans="1:6" x14ac:dyDescent="0.25">
      <c r="A1412" s="48" t="s">
        <v>952</v>
      </c>
      <c r="B1412" s="51" t="s">
        <v>1877</v>
      </c>
      <c r="C1412" s="45">
        <v>161</v>
      </c>
      <c r="D1412" s="52">
        <v>16162</v>
      </c>
      <c r="E1412" s="53">
        <v>0.16</v>
      </c>
      <c r="F1412" s="52">
        <v>18748</v>
      </c>
    </row>
    <row r="1413" spans="1:6" x14ac:dyDescent="0.25">
      <c r="A1413" s="48" t="s">
        <v>953</v>
      </c>
      <c r="B1413" s="51" t="s">
        <v>1878</v>
      </c>
      <c r="C1413" s="45">
        <v>161</v>
      </c>
      <c r="D1413" s="52">
        <v>18080</v>
      </c>
      <c r="E1413" s="53">
        <v>0.16</v>
      </c>
      <c r="F1413" s="52">
        <v>20973</v>
      </c>
    </row>
    <row r="1414" spans="1:6" ht="30" x14ac:dyDescent="0.25">
      <c r="A1414" s="48" t="s">
        <v>954</v>
      </c>
      <c r="B1414" s="51" t="s">
        <v>1880</v>
      </c>
      <c r="C1414" s="45">
        <v>162</v>
      </c>
      <c r="D1414" s="52">
        <v>8993</v>
      </c>
      <c r="E1414" s="53">
        <v>0.16</v>
      </c>
      <c r="F1414" s="52">
        <v>10432</v>
      </c>
    </row>
    <row r="1415" spans="1:6" ht="30" x14ac:dyDescent="0.25">
      <c r="A1415" s="48" t="s">
        <v>955</v>
      </c>
      <c r="B1415" s="51" t="s">
        <v>1881</v>
      </c>
      <c r="C1415" s="45">
        <v>162</v>
      </c>
      <c r="D1415" s="52">
        <v>9927</v>
      </c>
      <c r="E1415" s="53">
        <v>0.16</v>
      </c>
      <c r="F1415" s="52">
        <v>11515</v>
      </c>
    </row>
    <row r="1416" spans="1:6" x14ac:dyDescent="0.25">
      <c r="A1416" s="48" t="s">
        <v>956</v>
      </c>
      <c r="B1416" s="51" t="s">
        <v>1882</v>
      </c>
      <c r="C1416" s="45">
        <v>162</v>
      </c>
      <c r="D1416" s="52">
        <v>13013</v>
      </c>
      <c r="E1416" s="53">
        <v>0.16</v>
      </c>
      <c r="F1416" s="52">
        <v>15095</v>
      </c>
    </row>
    <row r="1417" spans="1:6" x14ac:dyDescent="0.25">
      <c r="A1417" s="48" t="s">
        <v>957</v>
      </c>
      <c r="B1417" s="51" t="s">
        <v>1883</v>
      </c>
      <c r="C1417" s="45">
        <v>162</v>
      </c>
      <c r="D1417" s="52">
        <v>14359</v>
      </c>
      <c r="E1417" s="53">
        <v>0.16</v>
      </c>
      <c r="F1417" s="52">
        <v>16656</v>
      </c>
    </row>
    <row r="1418" spans="1:6" x14ac:dyDescent="0.25">
      <c r="A1418" s="48" t="s">
        <v>958</v>
      </c>
      <c r="B1418" s="51" t="s">
        <v>1884</v>
      </c>
      <c r="C1418" s="45">
        <v>162</v>
      </c>
      <c r="D1418" s="52">
        <v>10167</v>
      </c>
      <c r="E1418" s="53">
        <v>0.16</v>
      </c>
      <c r="F1418" s="52">
        <v>11794</v>
      </c>
    </row>
    <row r="1419" spans="1:6" x14ac:dyDescent="0.25">
      <c r="A1419" s="48" t="s">
        <v>959</v>
      </c>
      <c r="B1419" s="51" t="s">
        <v>1885</v>
      </c>
      <c r="C1419" s="45">
        <v>162</v>
      </c>
      <c r="D1419" s="52">
        <v>10699</v>
      </c>
      <c r="E1419" s="53">
        <v>0.16</v>
      </c>
      <c r="F1419" s="52">
        <v>12411</v>
      </c>
    </row>
    <row r="1420" spans="1:6" x14ac:dyDescent="0.25">
      <c r="A1420" s="48" t="s">
        <v>960</v>
      </c>
      <c r="B1420" s="51" t="s">
        <v>1884</v>
      </c>
      <c r="C1420" s="45">
        <v>162</v>
      </c>
      <c r="D1420" s="52">
        <v>9515</v>
      </c>
      <c r="E1420" s="53">
        <v>0.16</v>
      </c>
      <c r="F1420" s="52">
        <v>11037</v>
      </c>
    </row>
    <row r="1421" spans="1:6" x14ac:dyDescent="0.25">
      <c r="A1421" s="48" t="s">
        <v>961</v>
      </c>
      <c r="B1421" s="51" t="s">
        <v>1885</v>
      </c>
      <c r="C1421" s="45">
        <v>162</v>
      </c>
      <c r="D1421" s="52">
        <v>10047</v>
      </c>
      <c r="E1421" s="53">
        <v>0.16</v>
      </c>
      <c r="F1421" s="52">
        <v>11655</v>
      </c>
    </row>
    <row r="1422" spans="1:6" x14ac:dyDescent="0.25">
      <c r="A1422" s="48" t="s">
        <v>962</v>
      </c>
      <c r="B1422" s="51" t="s">
        <v>1886</v>
      </c>
      <c r="C1422" s="45">
        <v>162</v>
      </c>
      <c r="D1422" s="52">
        <v>11071</v>
      </c>
      <c r="E1422" s="53">
        <v>0.16</v>
      </c>
      <c r="F1422" s="52">
        <v>12842</v>
      </c>
    </row>
    <row r="1423" spans="1:6" x14ac:dyDescent="0.25">
      <c r="A1423" s="48" t="s">
        <v>963</v>
      </c>
      <c r="B1423" s="51" t="s">
        <v>1887</v>
      </c>
      <c r="C1423" s="45">
        <v>162</v>
      </c>
      <c r="D1423" s="52">
        <v>11470</v>
      </c>
      <c r="E1423" s="53">
        <v>0.16</v>
      </c>
      <c r="F1423" s="52">
        <v>13305</v>
      </c>
    </row>
    <row r="1424" spans="1:6" x14ac:dyDescent="0.25">
      <c r="A1424" s="48" t="s">
        <v>964</v>
      </c>
      <c r="B1424" s="51" t="s">
        <v>1886</v>
      </c>
      <c r="C1424" s="45">
        <v>162</v>
      </c>
      <c r="D1424" s="52">
        <v>0</v>
      </c>
      <c r="E1424" s="53">
        <v>0.16</v>
      </c>
      <c r="F1424" s="52"/>
    </row>
    <row r="1425" spans="1:6" x14ac:dyDescent="0.25">
      <c r="A1425" s="48" t="s">
        <v>965</v>
      </c>
      <c r="B1425" s="51" t="s">
        <v>1887</v>
      </c>
      <c r="C1425" s="45">
        <v>162</v>
      </c>
      <c r="D1425" s="52">
        <v>0</v>
      </c>
      <c r="E1425" s="53">
        <v>0.16</v>
      </c>
      <c r="F1425" s="52"/>
    </row>
    <row r="1426" spans="1:6" x14ac:dyDescent="0.25">
      <c r="A1426" s="48" t="s">
        <v>966</v>
      </c>
      <c r="B1426" s="51" t="s">
        <v>1888</v>
      </c>
      <c r="C1426" s="45">
        <v>162</v>
      </c>
      <c r="D1426" s="52">
        <v>13249</v>
      </c>
      <c r="E1426" s="53">
        <v>0.16</v>
      </c>
      <c r="F1426" s="52">
        <f t="shared" ref="F1426:F1459" si="0">D1426*1.16</f>
        <v>15368.839999999998</v>
      </c>
    </row>
    <row r="1427" spans="1:6" x14ac:dyDescent="0.25">
      <c r="A1427" s="48" t="s">
        <v>967</v>
      </c>
      <c r="B1427" s="51" t="s">
        <v>1889</v>
      </c>
      <c r="C1427" s="45">
        <v>162</v>
      </c>
      <c r="D1427" s="52">
        <v>14047</v>
      </c>
      <c r="E1427" s="53">
        <v>0.16</v>
      </c>
      <c r="F1427" s="52">
        <f t="shared" si="0"/>
        <v>16294.519999999999</v>
      </c>
    </row>
    <row r="1428" spans="1:6" x14ac:dyDescent="0.25">
      <c r="A1428" s="48" t="s">
        <v>968</v>
      </c>
      <c r="B1428" s="51" t="s">
        <v>1890</v>
      </c>
      <c r="C1428" s="45">
        <v>162</v>
      </c>
      <c r="D1428" s="52">
        <v>16625</v>
      </c>
      <c r="E1428" s="53">
        <v>0.16</v>
      </c>
      <c r="F1428" s="52">
        <f t="shared" si="0"/>
        <v>19285</v>
      </c>
    </row>
    <row r="1429" spans="1:6" x14ac:dyDescent="0.25">
      <c r="A1429" s="48" t="s">
        <v>969</v>
      </c>
      <c r="B1429" s="51" t="s">
        <v>1891</v>
      </c>
      <c r="C1429" s="45">
        <v>162</v>
      </c>
      <c r="D1429" s="52">
        <v>14944</v>
      </c>
      <c r="E1429" s="53">
        <v>0.16</v>
      </c>
      <c r="F1429" s="52">
        <f t="shared" si="0"/>
        <v>17335.039999999997</v>
      </c>
    </row>
    <row r="1430" spans="1:6" x14ac:dyDescent="0.25">
      <c r="A1430" s="48" t="s">
        <v>970</v>
      </c>
      <c r="B1430" s="51" t="s">
        <v>1892</v>
      </c>
      <c r="C1430" s="45">
        <v>162</v>
      </c>
      <c r="D1430" s="52">
        <v>15742</v>
      </c>
      <c r="E1430" s="53">
        <v>0.16</v>
      </c>
      <c r="F1430" s="52">
        <f t="shared" si="0"/>
        <v>18260.719999999998</v>
      </c>
    </row>
    <row r="1431" spans="1:6" x14ac:dyDescent="0.25">
      <c r="A1431" s="48" t="s">
        <v>971</v>
      </c>
      <c r="B1431" s="51" t="s">
        <v>1893</v>
      </c>
      <c r="C1431" s="45">
        <v>162</v>
      </c>
      <c r="D1431" s="52">
        <v>17521</v>
      </c>
      <c r="E1431" s="53">
        <v>0.16</v>
      </c>
      <c r="F1431" s="52">
        <f t="shared" si="0"/>
        <v>20324.359999999997</v>
      </c>
    </row>
    <row r="1432" spans="1:6" x14ac:dyDescent="0.25">
      <c r="A1432" s="48" t="s">
        <v>972</v>
      </c>
      <c r="B1432" s="51" t="s">
        <v>1888</v>
      </c>
      <c r="C1432" s="45">
        <v>163</v>
      </c>
      <c r="D1432" s="52">
        <v>14032</v>
      </c>
      <c r="E1432" s="53">
        <v>0.16</v>
      </c>
      <c r="F1432" s="52">
        <f t="shared" si="0"/>
        <v>16277.119999999999</v>
      </c>
    </row>
    <row r="1433" spans="1:6" x14ac:dyDescent="0.25">
      <c r="A1433" s="48" t="s">
        <v>973</v>
      </c>
      <c r="B1433" s="51" t="s">
        <v>1889</v>
      </c>
      <c r="C1433" s="45">
        <v>163</v>
      </c>
      <c r="D1433" s="52">
        <v>14830</v>
      </c>
      <c r="E1433" s="53">
        <v>0.16</v>
      </c>
      <c r="F1433" s="52">
        <f t="shared" si="0"/>
        <v>17202.8</v>
      </c>
    </row>
    <row r="1434" spans="1:6" x14ac:dyDescent="0.25">
      <c r="A1434" s="48" t="s">
        <v>974</v>
      </c>
      <c r="B1434" s="51" t="s">
        <v>1890</v>
      </c>
      <c r="C1434" s="45">
        <v>163</v>
      </c>
      <c r="D1434" s="52">
        <v>16739</v>
      </c>
      <c r="E1434" s="53">
        <v>0.16</v>
      </c>
      <c r="F1434" s="52">
        <f t="shared" si="0"/>
        <v>19417.239999999998</v>
      </c>
    </row>
    <row r="1435" spans="1:6" x14ac:dyDescent="0.25">
      <c r="A1435" s="48" t="s">
        <v>975</v>
      </c>
      <c r="B1435" s="51" t="s">
        <v>1894</v>
      </c>
      <c r="C1435" s="45">
        <v>163</v>
      </c>
      <c r="D1435" s="52">
        <v>15851</v>
      </c>
      <c r="E1435" s="53">
        <v>0.16</v>
      </c>
      <c r="F1435" s="52">
        <f t="shared" si="0"/>
        <v>18387.16</v>
      </c>
    </row>
    <row r="1436" spans="1:6" x14ac:dyDescent="0.25">
      <c r="A1436" s="48" t="s">
        <v>976</v>
      </c>
      <c r="B1436" s="51" t="s">
        <v>1895</v>
      </c>
      <c r="C1436" s="45">
        <v>163</v>
      </c>
      <c r="D1436" s="52">
        <v>16117</v>
      </c>
      <c r="E1436" s="53">
        <v>0.16</v>
      </c>
      <c r="F1436" s="52">
        <f t="shared" si="0"/>
        <v>18695.719999999998</v>
      </c>
    </row>
    <row r="1437" spans="1:6" x14ac:dyDescent="0.25">
      <c r="A1437" s="48" t="s">
        <v>977</v>
      </c>
      <c r="B1437" s="51" t="s">
        <v>1896</v>
      </c>
      <c r="C1437" s="45">
        <v>163</v>
      </c>
      <c r="D1437" s="52">
        <v>17686</v>
      </c>
      <c r="E1437" s="53">
        <v>0.16</v>
      </c>
      <c r="F1437" s="52">
        <f t="shared" si="0"/>
        <v>20515.759999999998</v>
      </c>
    </row>
    <row r="1438" spans="1:6" x14ac:dyDescent="0.25">
      <c r="A1438" s="48" t="s">
        <v>978</v>
      </c>
      <c r="B1438" s="51" t="s">
        <v>1891</v>
      </c>
      <c r="C1438" s="45">
        <v>163</v>
      </c>
      <c r="D1438" s="52">
        <v>15471</v>
      </c>
      <c r="E1438" s="53">
        <v>0.16</v>
      </c>
      <c r="F1438" s="52">
        <f t="shared" si="0"/>
        <v>17946.36</v>
      </c>
    </row>
    <row r="1439" spans="1:6" x14ac:dyDescent="0.25">
      <c r="A1439" s="48" t="s">
        <v>979</v>
      </c>
      <c r="B1439" s="51" t="s">
        <v>1897</v>
      </c>
      <c r="C1439" s="45">
        <v>163</v>
      </c>
      <c r="D1439" s="52">
        <v>16535</v>
      </c>
      <c r="E1439" s="53">
        <v>0.16</v>
      </c>
      <c r="F1439" s="52">
        <f t="shared" si="0"/>
        <v>19180.599999999999</v>
      </c>
    </row>
    <row r="1440" spans="1:6" x14ac:dyDescent="0.25">
      <c r="A1440" s="48" t="s">
        <v>980</v>
      </c>
      <c r="B1440" s="51" t="s">
        <v>1893</v>
      </c>
      <c r="C1440" s="45">
        <v>163</v>
      </c>
      <c r="D1440" s="52">
        <v>18567</v>
      </c>
      <c r="E1440" s="53">
        <v>0.16</v>
      </c>
      <c r="F1440" s="52">
        <f t="shared" si="0"/>
        <v>21537.719999999998</v>
      </c>
    </row>
    <row r="1441" spans="1:6" x14ac:dyDescent="0.25">
      <c r="A1441" s="48" t="s">
        <v>981</v>
      </c>
      <c r="B1441" s="51" t="s">
        <v>1888</v>
      </c>
      <c r="C1441" s="45">
        <v>163</v>
      </c>
      <c r="D1441" s="52">
        <v>13904</v>
      </c>
      <c r="E1441" s="53">
        <v>0.16</v>
      </c>
      <c r="F1441" s="52">
        <f t="shared" si="0"/>
        <v>16128.64</v>
      </c>
    </row>
    <row r="1442" spans="1:6" x14ac:dyDescent="0.25">
      <c r="A1442" s="48" t="s">
        <v>982</v>
      </c>
      <c r="B1442" s="51" t="s">
        <v>1889</v>
      </c>
      <c r="C1442" s="45">
        <v>163</v>
      </c>
      <c r="D1442" s="52">
        <v>14702</v>
      </c>
      <c r="E1442" s="53">
        <v>0.16</v>
      </c>
      <c r="F1442" s="52">
        <f t="shared" si="0"/>
        <v>17054.32</v>
      </c>
    </row>
    <row r="1443" spans="1:6" x14ac:dyDescent="0.25">
      <c r="A1443" s="48" t="s">
        <v>983</v>
      </c>
      <c r="B1443" s="51" t="s">
        <v>1890</v>
      </c>
      <c r="C1443" s="45">
        <v>163</v>
      </c>
      <c r="D1443" s="52">
        <v>16609</v>
      </c>
      <c r="E1443" s="53">
        <v>0.16</v>
      </c>
      <c r="F1443" s="52">
        <f t="shared" si="0"/>
        <v>19266.439999999999</v>
      </c>
    </row>
    <row r="1444" spans="1:6" x14ac:dyDescent="0.25">
      <c r="A1444" s="48" t="s">
        <v>984</v>
      </c>
      <c r="B1444" s="51" t="s">
        <v>1894</v>
      </c>
      <c r="C1444" s="45">
        <v>163</v>
      </c>
      <c r="D1444" s="52">
        <v>15803</v>
      </c>
      <c r="E1444" s="53">
        <v>0.16</v>
      </c>
      <c r="F1444" s="52">
        <f t="shared" si="0"/>
        <v>18331.48</v>
      </c>
    </row>
    <row r="1445" spans="1:6" x14ac:dyDescent="0.25">
      <c r="A1445" s="48" t="s">
        <v>985</v>
      </c>
      <c r="B1445" s="51" t="s">
        <v>1895</v>
      </c>
      <c r="C1445" s="45">
        <v>163</v>
      </c>
      <c r="D1445" s="52">
        <v>16202</v>
      </c>
      <c r="E1445" s="53">
        <v>0.16</v>
      </c>
      <c r="F1445" s="52">
        <f t="shared" si="0"/>
        <v>18794.32</v>
      </c>
    </row>
    <row r="1446" spans="1:6" x14ac:dyDescent="0.25">
      <c r="A1446" s="48" t="s">
        <v>986</v>
      </c>
      <c r="B1446" s="51" t="s">
        <v>1896</v>
      </c>
      <c r="C1446" s="45">
        <v>163</v>
      </c>
      <c r="D1446" s="52">
        <v>17641</v>
      </c>
      <c r="E1446" s="53">
        <v>0.16</v>
      </c>
      <c r="F1446" s="52">
        <f t="shared" si="0"/>
        <v>20463.559999999998</v>
      </c>
    </row>
    <row r="1447" spans="1:6" x14ac:dyDescent="0.25">
      <c r="A1447" s="48" t="s">
        <v>987</v>
      </c>
      <c r="B1447" s="51" t="s">
        <v>1888</v>
      </c>
      <c r="C1447" s="45">
        <v>163</v>
      </c>
      <c r="D1447" s="52">
        <v>14162</v>
      </c>
      <c r="E1447" s="53">
        <v>0.16</v>
      </c>
      <c r="F1447" s="52">
        <f t="shared" si="0"/>
        <v>16427.919999999998</v>
      </c>
    </row>
    <row r="1448" spans="1:6" x14ac:dyDescent="0.25">
      <c r="A1448" s="48" t="s">
        <v>988</v>
      </c>
      <c r="B1448" s="51" t="s">
        <v>1889</v>
      </c>
      <c r="C1448" s="45">
        <v>163</v>
      </c>
      <c r="D1448" s="52">
        <v>14960</v>
      </c>
      <c r="E1448" s="53">
        <v>0.16</v>
      </c>
      <c r="F1448" s="52">
        <f t="shared" si="0"/>
        <v>17353.599999999999</v>
      </c>
    </row>
    <row r="1449" spans="1:6" x14ac:dyDescent="0.25">
      <c r="A1449" s="48" t="s">
        <v>989</v>
      </c>
      <c r="B1449" s="51" t="s">
        <v>1890</v>
      </c>
      <c r="C1449" s="45">
        <v>163</v>
      </c>
      <c r="D1449" s="52">
        <v>16739</v>
      </c>
      <c r="E1449" s="53">
        <v>0.16</v>
      </c>
      <c r="F1449" s="52">
        <f t="shared" si="0"/>
        <v>19417.239999999998</v>
      </c>
    </row>
    <row r="1450" spans="1:6" x14ac:dyDescent="0.25">
      <c r="A1450" s="48" t="s">
        <v>990</v>
      </c>
      <c r="B1450" s="51" t="s">
        <v>1894</v>
      </c>
      <c r="C1450" s="45">
        <v>163</v>
      </c>
      <c r="D1450" s="52">
        <v>16117</v>
      </c>
      <c r="E1450" s="53">
        <v>0.16</v>
      </c>
      <c r="F1450" s="52">
        <f t="shared" si="0"/>
        <v>18695.719999999998</v>
      </c>
    </row>
    <row r="1451" spans="1:6" x14ac:dyDescent="0.25">
      <c r="A1451" s="48" t="s">
        <v>991</v>
      </c>
      <c r="B1451" s="51" t="s">
        <v>1895</v>
      </c>
      <c r="C1451" s="45">
        <v>163</v>
      </c>
      <c r="D1451" s="52">
        <v>16649</v>
      </c>
      <c r="E1451" s="53">
        <v>0.16</v>
      </c>
      <c r="F1451" s="52">
        <f t="shared" si="0"/>
        <v>19312.84</v>
      </c>
    </row>
    <row r="1452" spans="1:6" x14ac:dyDescent="0.25">
      <c r="A1452" s="48" t="s">
        <v>992</v>
      </c>
      <c r="B1452" s="51" t="s">
        <v>1896</v>
      </c>
      <c r="C1452" s="45">
        <v>163</v>
      </c>
      <c r="D1452" s="52">
        <v>17686</v>
      </c>
      <c r="E1452" s="53">
        <v>0.16</v>
      </c>
      <c r="F1452" s="52">
        <f t="shared" si="0"/>
        <v>20515.759999999998</v>
      </c>
    </row>
    <row r="1453" spans="1:6" x14ac:dyDescent="0.25">
      <c r="A1453" s="48" t="s">
        <v>993</v>
      </c>
      <c r="B1453" s="51" t="s">
        <v>1888</v>
      </c>
      <c r="C1453" s="45">
        <v>163</v>
      </c>
      <c r="D1453" s="52">
        <v>14162</v>
      </c>
      <c r="E1453" s="53">
        <v>0.16</v>
      </c>
      <c r="F1453" s="52">
        <f t="shared" si="0"/>
        <v>16427.919999999998</v>
      </c>
    </row>
    <row r="1454" spans="1:6" x14ac:dyDescent="0.25">
      <c r="A1454" s="48" t="s">
        <v>994</v>
      </c>
      <c r="B1454" s="51" t="s">
        <v>1889</v>
      </c>
      <c r="C1454" s="45">
        <v>163</v>
      </c>
      <c r="D1454" s="52">
        <v>14960</v>
      </c>
      <c r="E1454" s="53">
        <v>0.16</v>
      </c>
      <c r="F1454" s="52">
        <f t="shared" si="0"/>
        <v>17353.599999999999</v>
      </c>
    </row>
    <row r="1455" spans="1:6" x14ac:dyDescent="0.25">
      <c r="A1455" s="48" t="s">
        <v>995</v>
      </c>
      <c r="B1455" s="51" t="s">
        <v>1890</v>
      </c>
      <c r="C1455" s="45">
        <v>163</v>
      </c>
      <c r="D1455" s="52">
        <v>16739</v>
      </c>
      <c r="E1455" s="53">
        <v>0.16</v>
      </c>
      <c r="F1455" s="52">
        <f t="shared" si="0"/>
        <v>19417.239999999998</v>
      </c>
    </row>
    <row r="1456" spans="1:6" x14ac:dyDescent="0.25">
      <c r="A1456" s="48" t="s">
        <v>996</v>
      </c>
      <c r="B1456" s="51" t="s">
        <v>1894</v>
      </c>
      <c r="C1456" s="45">
        <v>163</v>
      </c>
      <c r="D1456" s="52">
        <v>16117</v>
      </c>
      <c r="E1456" s="53">
        <v>0.16</v>
      </c>
      <c r="F1456" s="52">
        <f t="shared" si="0"/>
        <v>18695.719999999998</v>
      </c>
    </row>
    <row r="1457" spans="1:6" x14ac:dyDescent="0.25">
      <c r="A1457" s="48" t="s">
        <v>997</v>
      </c>
      <c r="B1457" s="51" t="s">
        <v>1895</v>
      </c>
      <c r="C1457" s="45">
        <v>163</v>
      </c>
      <c r="D1457" s="52">
        <v>16649</v>
      </c>
      <c r="E1457" s="53">
        <v>0.16</v>
      </c>
      <c r="F1457" s="52">
        <f t="shared" si="0"/>
        <v>19312.84</v>
      </c>
    </row>
    <row r="1458" spans="1:6" x14ac:dyDescent="0.25">
      <c r="A1458" s="48" t="s">
        <v>998</v>
      </c>
      <c r="B1458" s="51" t="s">
        <v>1896</v>
      </c>
      <c r="C1458" s="45">
        <v>163</v>
      </c>
      <c r="D1458" s="52">
        <v>17553</v>
      </c>
      <c r="E1458" s="53">
        <v>0.16</v>
      </c>
      <c r="F1458" s="52">
        <f t="shared" si="0"/>
        <v>20361.48</v>
      </c>
    </row>
    <row r="1459" spans="1:6" x14ac:dyDescent="0.25">
      <c r="A1459" s="48" t="s">
        <v>999</v>
      </c>
      <c r="B1459" s="51" t="s">
        <v>1898</v>
      </c>
      <c r="C1459" s="45">
        <v>163</v>
      </c>
      <c r="D1459" s="52">
        <v>5054</v>
      </c>
      <c r="E1459" s="53">
        <v>0.16</v>
      </c>
      <c r="F1459" s="52">
        <f t="shared" si="0"/>
        <v>5862.6399999999994</v>
      </c>
    </row>
  </sheetData>
  <sheetProtection algorithmName="SHA-512" hashValue="sYpEDGEfpUj/IMXhklSJLBJApxaK6psSsoLDjK+m/BJ+DIprSFnDTpzV+NmjNzkhkm5pHl5olJg3U5Fc0m81Pw==" saltValue="8gFUbdEUtp0y+B+WptSeM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BON CMDE MOBILIER SCOLAIRE LNR </vt:lpstr>
      <vt:lpstr>TARIF MOBILIER SCOLAIRE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cp:lastPrinted>2021-01-15T04:30:32Z</cp:lastPrinted>
  <dcterms:created xsi:type="dcterms:W3CDTF">2019-12-05T01:24:26Z</dcterms:created>
  <dcterms:modified xsi:type="dcterms:W3CDTF">2021-01-15T04:42:23Z</dcterms:modified>
</cp:coreProperties>
</file>